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25275" windowHeight="14640"/>
  </bookViews>
  <sheets>
    <sheet name="Krycí list" sheetId="1" r:id="rId1"/>
    <sheet name="SLP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mat1">[1]ACCESS!$L$1</definedName>
    <definedName name="_mat1">[1]ACCESS!$L$1</definedName>
    <definedName name="a">SLP!#REF!</definedName>
    <definedName name="aa">SLP!#REF!</definedName>
    <definedName name="aaaa">SLP!#REF!</definedName>
    <definedName name="acmat">[2]REKAPITULACE!#REF!</definedName>
    <definedName name="acmont">[2]REKAPITULACE!#REF!</definedName>
    <definedName name="ACS_ING_DOD">#REF!</definedName>
    <definedName name="ACS_ING_MONT">#REF!</definedName>
    <definedName name="ACS_KAB_DOD">#REF!</definedName>
    <definedName name="ACS_TRASY_DOD">#REF!</definedName>
    <definedName name="ACS_TRASY_MONT">#REF!</definedName>
    <definedName name="ACS_ZAR_DOD">#REF!</definedName>
    <definedName name="AP_ING_DOD">#REF!</definedName>
    <definedName name="AP_ING_MONT">#REF!</definedName>
    <definedName name="AP_ZAR_DOD">#REF!</definedName>
    <definedName name="AP_ZAR_MONT">#REF!</definedName>
    <definedName name="APdod">[3]SK!$AA$48</definedName>
    <definedName name="apma">#REF!</definedName>
    <definedName name="apmat">[2]REKAPITULACE!#REF!</definedName>
    <definedName name="apmo">#REF!</definedName>
    <definedName name="apmont">[2]REKAPITULACE!#REF!</definedName>
    <definedName name="ASC_KAB_MONT">#REF!</definedName>
    <definedName name="ASC_ZAR_MONT">#REF!</definedName>
    <definedName name="Autokont">#REF!</definedName>
    <definedName name="AV_TRASY_DOD">#REF!</definedName>
    <definedName name="AV_TRASY_MONT">#REF!</definedName>
    <definedName name="avindmont">#REF!</definedName>
    <definedName name="avmat">[2]REKAPITULACE!#REF!</definedName>
    <definedName name="avmont">[2]REKAPITULACE!#REF!</definedName>
    <definedName name="b">SLP!#REF!</definedName>
    <definedName name="bb">SLP!#REF!</definedName>
    <definedName name="cc">SLP!#REF!</definedName>
    <definedName name="ccc">SLP!#REF!</definedName>
    <definedName name="CCTV_ING_DOD">#REF!</definedName>
    <definedName name="CCTV_ING_MONT">#REF!</definedName>
    <definedName name="CCTV_KAB_DOD">#REF!</definedName>
    <definedName name="CCTV_KAB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[2]REKAPITULACE!#REF!</definedName>
    <definedName name="cctvmo">#REF!</definedName>
    <definedName name="cctvmont">[2]REKAPITULACE!#REF!</definedName>
    <definedName name="cena" localSheetId="1">#REF!</definedName>
    <definedName name="cena">#REF!</definedName>
    <definedName name="Cenainstmat" localSheetId="1">#REF!</definedName>
    <definedName name="Cenainstmat">#REF!</definedName>
    <definedName name="CenaStavby">#REF!</definedName>
    <definedName name="centmat">[2]REKAPITULACE!#REF!</definedName>
    <definedName name="centmont">[2]REKAPITULACE!#REF!</definedName>
    <definedName name="CISDOD30">[3]SK!#REF!</definedName>
    <definedName name="cisloobjektu" localSheetId="0">'Krycí list'!$A$5</definedName>
    <definedName name="cisloobjektu">'[4]Krycí list'!$A$5</definedName>
    <definedName name="CisloRozpoctu">'[4]Krycí list'!$C$2</definedName>
    <definedName name="cislostavby" localSheetId="0">'Krycí list'!$A$7</definedName>
    <definedName name="cislostavby">'[4]Krycí list'!$A$7</definedName>
    <definedName name="Datum">'Krycí list'!$B$27</definedName>
    <definedName name="DELK_DOD">[3]EKV!#REF!</definedName>
    <definedName name="DELK_MONT">[3]EKV!#REF!</definedName>
    <definedName name="delka_tras">SLP!#REF!</definedName>
    <definedName name="df">SLP!#REF!</definedName>
    <definedName name="dhjghj">SLP!#REF!</definedName>
    <definedName name="Dil">#REF!</definedName>
    <definedName name="DOD">#REF!</definedName>
    <definedName name="DOD_SK">#REF!</definedName>
    <definedName name="DODAVKA">#REF!</definedName>
    <definedName name="Dodavka0">#REF!</definedName>
    <definedName name="dodkam">[3]SK!#REF!</definedName>
    <definedName name="dolar" localSheetId="1">#REF!</definedName>
    <definedName name="dolar">#REF!</definedName>
    <definedName name="doma">#REF!</definedName>
    <definedName name="domo">#REF!</definedName>
    <definedName name="dsfer">SLP!#REF!</definedName>
    <definedName name="dtmat">#REF!</definedName>
    <definedName name="dtmont">#REF!</definedName>
    <definedName name="epsdod">SLP!#REF!</definedName>
    <definedName name="epsma">#REF!</definedName>
    <definedName name="epsmat">[2]REKAPITULACE!$G$8</definedName>
    <definedName name="epsmo">#REF!</definedName>
    <definedName name="epsmont">SLP!#REF!</definedName>
    <definedName name="epsost">SLP!#REF!</definedName>
    <definedName name="erdod">SLP!#REF!</definedName>
    <definedName name="ermat">[2]REKAPITULACE!#REF!</definedName>
    <definedName name="ermont">SLP!#REF!</definedName>
    <definedName name="EZE_TRASY_MONT" localSheetId="1">SLP!#REF!</definedName>
    <definedName name="EZE_TRASY_MONT">#REF!</definedName>
    <definedName name="EZS_ING_DOD" localSheetId="1">SLP!#REF!</definedName>
    <definedName name="EZS_ING_DOD">#REF!</definedName>
    <definedName name="EZS_ING_MONT" localSheetId="1">SLP!#REF!</definedName>
    <definedName name="EZS_ING_MONT">#REF!</definedName>
    <definedName name="EZS_KAB_DOD" localSheetId="1">SLP!#REF!</definedName>
    <definedName name="EZS_KAB_DOD">#REF!</definedName>
    <definedName name="EZS_KAB_MONT" localSheetId="1">SLP!#REF!</definedName>
    <definedName name="EZS_KAB_MONT">#REF!</definedName>
    <definedName name="EZS_TRASY_DOD" localSheetId="1">SLP!#REF!</definedName>
    <definedName name="EZS_TRASY_DOD">#REF!</definedName>
    <definedName name="EZS_ZAR_DOD" localSheetId="1">SLP!#REF!</definedName>
    <definedName name="EZS_ZAR_DOD">#REF!</definedName>
    <definedName name="EZS_ZAR_MONT" localSheetId="1">SLP!#REF!</definedName>
    <definedName name="EZS_ZAR_MONT">#REF!</definedName>
    <definedName name="ezsma">#REF!</definedName>
    <definedName name="ezsmac">#REF!</definedName>
    <definedName name="ezsmat">[2]REKAPITULACE!#REF!</definedName>
    <definedName name="ezsmo">#REF!</definedName>
    <definedName name="ezsmont">[2]REKAPITULACE!#REF!</definedName>
    <definedName name="fdfsf">#REF!</definedName>
    <definedName name="fff">#REF!</definedName>
    <definedName name="fgs">SLP!#REF!</definedName>
    <definedName name="gfdg">#REF!</definedName>
    <definedName name="gh">SLP!#REF!</definedName>
    <definedName name="hdd">SLP!#REF!</definedName>
    <definedName name="HOD">[3]EKV!#REF!</definedName>
    <definedName name="HSV">#REF!</definedName>
    <definedName name="HSV0">#REF!</definedName>
    <definedName name="HZS">#REF!</definedName>
    <definedName name="HZS0">#REF!</definedName>
    <definedName name="ikmat">[2]REKAPITULACE!#REF!</definedName>
    <definedName name="ikmont">[2]REKAPITULACE!#REF!</definedName>
    <definedName name="ing" localSheetId="1">SLP!#REF!</definedName>
    <definedName name="ING_EPS" localSheetId="1">SLP!#REF!</definedName>
    <definedName name="ING_EPS">#REF!</definedName>
    <definedName name="insd">SLP!#REF!</definedName>
    <definedName name="insm">SLP!#REF!</definedName>
    <definedName name="INSMATEPS" localSheetId="1">SLP!#REF!</definedName>
    <definedName name="INSMATEPS">#REF!</definedName>
    <definedName name="INSMATEZS">#REF!</definedName>
    <definedName name="INST_EPS" localSheetId="1">SLP!#REF!</definedName>
    <definedName name="INST_EPS">#REF!</definedName>
    <definedName name="insta">SLP!#REF!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 localSheetId="1">SLP!#REF!</definedName>
    <definedName name="INSTINTERKOM">#REF!</definedName>
    <definedName name="INSTINTERKOM_MONT" localSheetId="1">SLP!#REF!</definedName>
    <definedName name="INSTINTERKOM_MONT">#REF!</definedName>
    <definedName name="INSTJC_DOD" localSheetId="1">SLP!#REF!</definedName>
    <definedName name="INSTJC_DOD">#REF!</definedName>
    <definedName name="INSTJC_MONT" localSheetId="1">SLP!#REF!</definedName>
    <definedName name="INSTJC_MONT">#REF!</definedName>
    <definedName name="INSTMAT_EPS" localSheetId="1">SLP!#REF!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ntalačnímateriál" localSheetId="1">[5]Proměnné!$F$7</definedName>
    <definedName name="Intalačnímateriál">[5]Proměnné!$F$7</definedName>
    <definedName name="iuz">SLP!#REF!</definedName>
    <definedName name="JC_ING_DOD" localSheetId="1">SLP!#REF!</definedName>
    <definedName name="JC_ING_DOD">#REF!</definedName>
    <definedName name="JC_ING_MONT" localSheetId="1">SLP!#REF!</definedName>
    <definedName name="JC_ING_MONT">#REF!</definedName>
    <definedName name="JC_KAB_DOD" localSheetId="1">SLP!#REF!</definedName>
    <definedName name="JC_KAB_DOD">#REF!</definedName>
    <definedName name="JC_KAB_MONT" localSheetId="1">SLP!#REF!</definedName>
    <definedName name="JC_KAB_MONT">#REF!</definedName>
    <definedName name="JC_TRASY_DOD" localSheetId="1">SLP!#REF!</definedName>
    <definedName name="JC_TRASY_DOD">#REF!</definedName>
    <definedName name="JC_TRASY_MONT" localSheetId="1">SLP!#REF!</definedName>
    <definedName name="JC_TRASY_MONT">#REF!</definedName>
    <definedName name="JC_ZAR_DOD" localSheetId="1">SLP!#REF!</definedName>
    <definedName name="JC_ZAR_DOD">#REF!</definedName>
    <definedName name="JC_ZAR_MONT" localSheetId="1">SLP!#REF!</definedName>
    <definedName name="JC_ZAR_MONT">#REF!</definedName>
    <definedName name="jcmat">[2]REKAPITULACE!#REF!</definedName>
    <definedName name="jcmont">[2]REKAPITULACE!#REF!</definedName>
    <definedName name="JKSO">'Krycí list'!$G$2</definedName>
    <definedName name="KAB_EPS" localSheetId="1">SLP!#REF!</definedName>
    <definedName name="KAB_EPS">#REF!</definedName>
    <definedName name="KABDOD">#REF!</definedName>
    <definedName name="kabmat">[2]REKAPITULACE!$I$5</definedName>
    <definedName name="kabmont">[2]REKAPITULACE!$J$5</definedName>
    <definedName name="KABMONT_EPS" localSheetId="1">SLP!#REF!</definedName>
    <definedName name="KABMONT_EPS">#REF!</definedName>
    <definedName name="kamd">SLP!#REF!</definedName>
    <definedName name="kamm">SLP!#REF!</definedName>
    <definedName name="kgf">SLP!#REF!</definedName>
    <definedName name="koef_systimax">#REF!</definedName>
    <definedName name="koefdleSK">#REF!</definedName>
    <definedName name="koeficientcelkem">#REF!</definedName>
    <definedName name="koeficientpreceneni" localSheetId="1">'[6]Souhrnný rozpočet SK'!#REF!</definedName>
    <definedName name="koeficientpreceneni">'[6]Souhrnný rozpočet SK'!#REF!</definedName>
    <definedName name="koefmontazi">#REF!</definedName>
    <definedName name="koefmontproCCTV">#REF!</definedName>
    <definedName name="koefpronabídky">#REF!</definedName>
    <definedName name="kurz">#REF!</definedName>
    <definedName name="KUS_DOD">[3]EKV!#REF!</definedName>
    <definedName name="KUS_MONT">[3]EKV!#REF!</definedName>
    <definedName name="l">SLP!#REF!</definedName>
    <definedName name="lki">SLP!#REF!</definedName>
    <definedName name="ll">SLP!#REF!</definedName>
    <definedName name="ma">#REF!</definedName>
    <definedName name="mar">#REF!</definedName>
    <definedName name="mat" localSheetId="1">#REF!</definedName>
    <definedName name="MAT">#REF!</definedName>
    <definedName name="MATACCESS">#REF!</definedName>
    <definedName name="MATACCESS_MONT">#REF!</definedName>
    <definedName name="MATAP">#REF!</definedName>
    <definedName name="MATAV" localSheetId="1">#REF!</definedName>
    <definedName name="MATAV">#REF!</definedName>
    <definedName name="matav2">#REF!</definedName>
    <definedName name="MATAVT">#REF!</definedName>
    <definedName name="MATCCTV" localSheetId="1">#REF!</definedName>
    <definedName name="MATCCTV">#REF!</definedName>
    <definedName name="MATCCTV_MONT">#REF!</definedName>
    <definedName name="MATDT" localSheetId="1">#REF!</definedName>
    <definedName name="MATDT">#REF!</definedName>
    <definedName name="MATel" localSheetId="1">#REF!</definedName>
    <definedName name="MATel">#REF!</definedName>
    <definedName name="MATEPS" localSheetId="1">#REF!</definedName>
    <definedName name="MATEPS">#REF!</definedName>
    <definedName name="MATEPS_MONT">#REF!</definedName>
    <definedName name="Material_trasy">#REF!</definedName>
    <definedName name="MATEZS" localSheetId="1">SLP!#REF!</definedName>
    <definedName name="MATEZS">#REF!</definedName>
    <definedName name="MATEZS_MONT">#REF!</definedName>
    <definedName name="matezs2">'[7]PA-Philips'!$L$1</definedName>
    <definedName name="matezs3">#REF!</definedName>
    <definedName name="MATINTERKOM" localSheetId="1">SLP!#REF!</definedName>
    <definedName name="MATINTERKOM">#REF!</definedName>
    <definedName name="MATINTERKOM_MONT" localSheetId="1">SLP!#REF!</definedName>
    <definedName name="MATINTERKOM_MONT">#REF!</definedName>
    <definedName name="MATJC" localSheetId="1">#REF!</definedName>
    <definedName name="MATJC">#REF!</definedName>
    <definedName name="MATJC_DOD" localSheetId="1">SLP!#REF!</definedName>
    <definedName name="MATJC_DOD">#REF!</definedName>
    <definedName name="MATJC_MONT" localSheetId="1">SLP!#REF!</definedName>
    <definedName name="MATJC_MONT">#REF!</definedName>
    <definedName name="MATLF" localSheetId="1">#REF!</definedName>
    <definedName name="MATLF">#REF!</definedName>
    <definedName name="MATOKF">#REF!</definedName>
    <definedName name="MATOPC">#REF!</definedName>
    <definedName name="MATOST" localSheetId="1">#REF!</definedName>
    <definedName name="MATOST">#REF!</definedName>
    <definedName name="MATPA" localSheetId="1">#REF!</definedName>
    <definedName name="MATPA">#REF!</definedName>
    <definedName name="MATPATER">#REF!</definedName>
    <definedName name="MATPCNAD">#REF!</definedName>
    <definedName name="MATPCO">#REF!</definedName>
    <definedName name="MATPRIPA">#REF!</definedName>
    <definedName name="MATSITPRIVOD" localSheetId="1">SLP!#REF!</definedName>
    <definedName name="MATSITPRIVOD">#REF!</definedName>
    <definedName name="MATSK">#REF!</definedName>
    <definedName name="MATSK_MONT">#REF!</definedName>
    <definedName name="MATSTA" localSheetId="1">#REF!</definedName>
    <definedName name="MATSTA">#REF!</definedName>
    <definedName name="MATTLF" localSheetId="1">#REF!</definedName>
    <definedName name="MATTLF">#REF!</definedName>
    <definedName name="MATTU">#REF!</definedName>
    <definedName name="MATZAT" localSheetId="1">#REF!</definedName>
    <definedName name="MATZAT">#REF!</definedName>
    <definedName name="MATZEM">#REF!</definedName>
    <definedName name="MATZEM_MONT">#REF!</definedName>
    <definedName name="MATZEMNI">#REF!</definedName>
    <definedName name="MAVYTR" localSheetId="1">#REF!</definedName>
    <definedName name="MAVYTR">#REF!</definedName>
    <definedName name="MenaStavby">#REF!</definedName>
    <definedName name="MistoStavby">#REF!</definedName>
    <definedName name="MJ">'Krycí list'!$G$5</definedName>
    <definedName name="MO">#REF!</definedName>
    <definedName name="MONINSMATEEZS">#REF!</definedName>
    <definedName name="MONT" localSheetId="1">#REF!</definedName>
    <definedName name="MONT">#REF!</definedName>
    <definedName name="Mont.inst_mat" localSheetId="1">#REF!</definedName>
    <definedName name="Mont.inst_mat">#REF!</definedName>
    <definedName name="MONT_EPS" localSheetId="1">SLP!#REF!</definedName>
    <definedName name="MONT_EPS">#REF!</definedName>
    <definedName name="MONT_SK">#REF!</definedName>
    <definedName name="mont_tras">#REF!</definedName>
    <definedName name="mont1">[1]ACCESS!$M$1</definedName>
    <definedName name="MONTACCESS">#REF!</definedName>
    <definedName name="MONTAP">#REF!</definedName>
    <definedName name="MONTAV" localSheetId="1">#REF!</definedName>
    <definedName name="MONTAV">#REF!</definedName>
    <definedName name="montav2">#REF!</definedName>
    <definedName name="MONTAVT">#REF!</definedName>
    <definedName name="Montaz0">#REF!</definedName>
    <definedName name="Montáž" localSheetId="1">#REF!</definedName>
    <definedName name="Montáž">#REF!</definedName>
    <definedName name="Montážnípráce" localSheetId="1">[5]Proměnné!$F$6</definedName>
    <definedName name="Montážnípráce">[5]Proměnné!$F$6</definedName>
    <definedName name="MONTCCTV" localSheetId="1">#REF!</definedName>
    <definedName name="MONTCCTV">#REF!</definedName>
    <definedName name="MONTDT" localSheetId="1">#REF!</definedName>
    <definedName name="MONTDT">#REF!</definedName>
    <definedName name="MONTEL" localSheetId="1">#REF!</definedName>
    <definedName name="MONTEL">#REF!</definedName>
    <definedName name="MONTEPS" localSheetId="1">#REF!</definedName>
    <definedName name="MONTEPS">#REF!</definedName>
    <definedName name="MONTEZS" localSheetId="1">SLP!#REF!</definedName>
    <definedName name="MONTEZS">#REF!</definedName>
    <definedName name="montezs2">'[7]PA-Philips'!$M$1</definedName>
    <definedName name="montezs3">#REF!</definedName>
    <definedName name="MONTINST_EPS" localSheetId="1">SLP!#REF!</definedName>
    <definedName name="MONTINST_EPS">#REF!</definedName>
    <definedName name="MONTINSTEPS" localSheetId="1">SLP!#REF!</definedName>
    <definedName name="MONTINSTEPS">#REF!</definedName>
    <definedName name="MONTJC" localSheetId="1">#REF!</definedName>
    <definedName name="MONTJC">#REF!</definedName>
    <definedName name="MONTOKF">#REF!</definedName>
    <definedName name="MONTOPC">#REF!</definedName>
    <definedName name="MONTOST" localSheetId="1">#REF!</definedName>
    <definedName name="MONTOST">#REF!</definedName>
    <definedName name="MONTPA" localSheetId="1">#REF!</definedName>
    <definedName name="MONTPA">#REF!</definedName>
    <definedName name="MONTPATER">#REF!</definedName>
    <definedName name="MONTPCNAD">#REF!</definedName>
    <definedName name="MONTPCO">#REF!</definedName>
    <definedName name="MONTPRIPA">#REF!</definedName>
    <definedName name="MONTSITPRIVOD" localSheetId="1">SLP!#REF!</definedName>
    <definedName name="MONTSITPRIVOD">#REF!</definedName>
    <definedName name="MONTSK">#REF!</definedName>
    <definedName name="MONTSTA" localSheetId="1">#REF!</definedName>
    <definedName name="MONTSTA">#REF!</definedName>
    <definedName name="MONTTLF" localSheetId="1">#REF!</definedName>
    <definedName name="MONTTLF">#REF!</definedName>
    <definedName name="MONTTU">#REF!</definedName>
    <definedName name="MONTVYTR" localSheetId="1">#REF!</definedName>
    <definedName name="MONTVYTR">#REF!</definedName>
    <definedName name="MONTZAR" localSheetId="1">SLP!#REF!</definedName>
    <definedName name="MONTZAR">#REF!</definedName>
    <definedName name="MONTZAT" localSheetId="1">#REF!</definedName>
    <definedName name="MONTZAT">#REF!</definedName>
    <definedName name="MONTZEMNI">#REF!</definedName>
    <definedName name="motelsw">[3]SK!#REF!</definedName>
    <definedName name="MR_ING_DOD">#REF!</definedName>
    <definedName name="MR_ING_MONT">#REF!</definedName>
    <definedName name="MR_KAB_DOD">#REF!</definedName>
    <definedName name="MR_KAB_MONT">#REF!</definedName>
    <definedName name="MR_TRASY_DOD">#REF!</definedName>
    <definedName name="MR_TRASY_MONT">#REF!</definedName>
    <definedName name="MR_ZAR_DOD">#REF!</definedName>
    <definedName name="MR_ZAR_MONT">#REF!</definedName>
    <definedName name="mrma">#REF!</definedName>
    <definedName name="mrmat">[2]REKAPITULACE!#REF!</definedName>
    <definedName name="mrmo">#REF!</definedName>
    <definedName name="mrmont">[2]REKAPITULACE!#REF!</definedName>
    <definedName name="nak">#REF!</definedName>
    <definedName name="Nákup_Autocont">#REF!</definedName>
    <definedName name="NazevDilu">#REF!</definedName>
    <definedName name="nazevobjektu" localSheetId="0">'Krycí list'!$C$5</definedName>
    <definedName name="nazevobjektu">'[4]Krycí list'!$C$5</definedName>
    <definedName name="NazevRozpoctu">'[4]Krycí list'!$D$2</definedName>
    <definedName name="nazevstavby" localSheetId="0">'Krycí list'!$C$7</definedName>
    <definedName name="nazevstavby">'[4]Krycí list'!$C$7</definedName>
    <definedName name="_xlnm.Print_Titles" localSheetId="1">SLP!$1:$5</definedName>
    <definedName name="NOSDOD">#REF!</definedName>
    <definedName name="nyč">[8]MR!$AA$40</definedName>
    <definedName name="o">SLP!#REF!</definedName>
    <definedName name="Objednatel">'Krycí list'!$C$10</definedName>
    <definedName name="_xlnm.Print_Area" localSheetId="0">'Krycí list'!$A$1:$G$45</definedName>
    <definedName name="_xlnm.Print_Area" localSheetId="1">SLP!$A$1:$I$134</definedName>
    <definedName name="okfmat">[2]REKAPITULACE!#REF!</definedName>
    <definedName name="okfmont">[2]REKAPITULACE!#REF!</definedName>
    <definedName name="oo">SLP!#REF!</definedName>
    <definedName name="ozmat">#REF!</definedName>
    <definedName name="ozmont">#REF!</definedName>
    <definedName name="p">SLP!#REF!</definedName>
    <definedName name="padresa">#REF!</definedName>
    <definedName name="parkmat">#REF!</definedName>
    <definedName name="parkmont">#REF!</definedName>
    <definedName name="pmisto">#REF!</definedName>
    <definedName name="PocetMJ" localSheetId="0">'Krycí list'!$G$6</definedName>
    <definedName name="PocetMJ">#REF!</definedName>
    <definedName name="ponížení" localSheetId="1">#REF!</definedName>
    <definedName name="ponížení">#REF!</definedName>
    <definedName name="Poznamka">'Krycí list'!$B$37</definedName>
    <definedName name="pp">SLP!#REF!</definedName>
    <definedName name="ppsc">#REF!</definedName>
    <definedName name="PRO">#REF!</definedName>
    <definedName name="Projektant" localSheetId="0">'Krycí list'!$C$8</definedName>
    <definedName name="Projektant">#REF!</definedName>
    <definedName name="PSV">#REF!</definedName>
    <definedName name="PSV0">#REF!</definedName>
    <definedName name="pztsd">SLP!#REF!</definedName>
    <definedName name="pztsdod">[3]EKV!$AA$12</definedName>
    <definedName name="pztshod">[3]EKV!$AB$120</definedName>
    <definedName name="pztsinstdod">[3]EKV!$AA$87</definedName>
    <definedName name="pztsinstmont">[3]EKV!$AB$87</definedName>
    <definedName name="pztsm">SLP!#REF!</definedName>
    <definedName name="pztsmont">[3]EKV!$AB$12</definedName>
    <definedName name="pztsvrn">[3]EKV!$AB$125</definedName>
    <definedName name="qwe">SLP!#REF!</definedName>
    <definedName name="rec">SLP!#REF!</definedName>
    <definedName name="ret">SLP!#REF!</definedName>
    <definedName name="rezerva" localSheetId="1">#REF!</definedName>
    <definedName name="rezerva">#REF!</definedName>
    <definedName name="rezerva_so002" localSheetId="1">#REF!</definedName>
    <definedName name="rezerva_so002">#REF!</definedName>
    <definedName name="rit">#REF!</definedName>
    <definedName name="rizvdod">[3]SK!#REF!</definedName>
    <definedName name="rodo">#REF!</definedName>
    <definedName name="RODOD">#REF!</definedName>
    <definedName name="ROKABDOD">#REF!</definedName>
    <definedName name="ROMATDOD">#REF!</definedName>
    <definedName name="romont">[3]SK!#REF!</definedName>
    <definedName name="rozmat">[2]REKAPITULACE!#REF!</definedName>
    <definedName name="rozmont">[2]REKAPITULACE!#REF!</definedName>
    <definedName name="rozvd">[3]SK!#REF!</definedName>
    <definedName name="s">#REF!</definedName>
    <definedName name="SazbaDPH1" localSheetId="0">'Krycí list'!$C$30</definedName>
    <definedName name="SazbaDPH1">'[4]Krycí list'!$C$30</definedName>
    <definedName name="SazbaDPH2" localSheetId="0">'Krycí list'!$C$32</definedName>
    <definedName name="SazbaDPH2">'[4]Krycí list'!$C$32</definedName>
    <definedName name="SIT_EPS" localSheetId="1">SLP!#REF!</definedName>
    <definedName name="SIT_EPS">#REF!</definedName>
    <definedName name="SITMONT_EPS" localSheetId="1">SLP!#REF!</definedName>
    <definedName name="SITMONT_EPS">#REF!</definedName>
    <definedName name="SK_ING_DOD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D">SLP!#REF!</definedName>
    <definedName name="skdod">[3]EKV!#REF!</definedName>
    <definedName name="skhod">[3]EKV!#REF!</definedName>
    <definedName name="skinst">SLP!#REF!</definedName>
    <definedName name="skinstdod">[3]EKV!#REF!</definedName>
    <definedName name="skinstmont">[3]EKV!#REF!</definedName>
    <definedName name="SKM">SLP!#REF!</definedName>
    <definedName name="skma">#REF!</definedName>
    <definedName name="skmat">[2]REKAPITULACE!#REF!</definedName>
    <definedName name="skmo">#REF!</definedName>
    <definedName name="skmont" localSheetId="1">[2]REKAPITULACE!#REF!</definedName>
    <definedName name="skmont">[3]EKV!#REF!</definedName>
    <definedName name="skvrn">[3]EKV!#REF!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pdod">SLP!#REF!</definedName>
    <definedName name="spmont">SLP!#REF!</definedName>
    <definedName name="STA_ING_DOD">#REF!</definedName>
    <definedName name="STA_ING_MONT">#REF!</definedName>
    <definedName name="STA_KAB_DOD">#REF!</definedName>
    <definedName name="STA_KAB_MONT">#REF!</definedName>
    <definedName name="STA_TRASY_DOD">#REF!</definedName>
    <definedName name="STA_TRASY_MONT">#REF!</definedName>
    <definedName name="STA_ZAR_DOD">#REF!</definedName>
    <definedName name="STA_ZAR_MONT">#REF!</definedName>
    <definedName name="STA_ZAŘ_DOD">#REF!</definedName>
    <definedName name="stama">#REF!</definedName>
    <definedName name="stamat">[2]REKAPITULACE!#REF!</definedName>
    <definedName name="stamo">#REF!</definedName>
    <definedName name="stamont">[2]REKAPITULACE!#REF!</definedName>
    <definedName name="TELDODOD">[3]SK!#REF!</definedName>
    <definedName name="telmat">#REF!</definedName>
    <definedName name="telmont">#REF!</definedName>
    <definedName name="tlfmat">[2]REKAPITULACE!#REF!</definedName>
    <definedName name="tlfmont">[2]REKAPITULACE!#REF!</definedName>
    <definedName name="trasy_mont">#REF!</definedName>
    <definedName name="trasymat">[2]REKAPITULACE!$I$3</definedName>
    <definedName name="trasymont">[2]REKAPITULACE!$J$3</definedName>
    <definedName name="tuma">#REF!</definedName>
    <definedName name="tumat">[2]REKAPITULACE!#REF!</definedName>
    <definedName name="túmat">[2]REKAPITULACE!#REF!</definedName>
    <definedName name="tumo">#REF!</definedName>
    <definedName name="Typ">#REF!</definedName>
    <definedName name="vata">#REF!</definedName>
    <definedName name="VRN">[3]EKV!#REF!</definedName>
    <definedName name="VRNKc">#REF!</definedName>
    <definedName name="VRNnazev">#REF!</definedName>
    <definedName name="VRNproc">#REF!</definedName>
    <definedName name="VRNzakl">#REF!</definedName>
    <definedName name="vsmat">[2]REKAPITULACE!#REF!</definedName>
    <definedName name="vsmont">[2]REKAPITULACE!#REF!</definedName>
    <definedName name="vss">SLP!#REF!</definedName>
    <definedName name="vssmont">[3]SK!#REF!</definedName>
    <definedName name="vtma">#REF!</definedName>
    <definedName name="vtmo">#REF!</definedName>
    <definedName name="vyp">#REF!</definedName>
    <definedName name="vyvmat">[2]REKAPITULACE!#REF!</definedName>
    <definedName name="vyvmont">[2]REKAPITULACE!#REF!</definedName>
    <definedName name="wifimat">[2]REKAPITULACE!#REF!</definedName>
    <definedName name="wifimont">[2]REKAPITULACE!#REF!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AR_EPS" localSheetId="1">SLP!#REF!</definedName>
    <definedName name="ZAR_EPS">#REF!</definedName>
    <definedName name="ZAREPS" localSheetId="1">SLP!#REF!</definedName>
    <definedName name="ZAREPS">#REF!</definedName>
    <definedName name="zavm">[2]REKAPITULACE!#REF!</definedName>
    <definedName name="zavmo">[2]REKAPITULACE!#REF!</definedName>
    <definedName name="Zhotovitel">'Krycí list'!$C$11:$E$11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0" i="2" l="1"/>
  <c r="I120" i="2"/>
  <c r="I119" i="2"/>
  <c r="G119" i="2"/>
  <c r="I118" i="2"/>
  <c r="G118" i="2"/>
  <c r="I117" i="2"/>
  <c r="G117" i="2"/>
  <c r="I116" i="2"/>
  <c r="G116" i="2"/>
  <c r="I96" i="2" l="1"/>
  <c r="G96" i="2"/>
  <c r="I97" i="2"/>
  <c r="G97" i="2"/>
  <c r="G92" i="2"/>
  <c r="I92" i="2"/>
  <c r="G93" i="2"/>
  <c r="I93" i="2"/>
  <c r="G94" i="2"/>
  <c r="I94" i="2"/>
  <c r="G95" i="2"/>
  <c r="I95" i="2"/>
  <c r="I90" i="2"/>
  <c r="I91" i="2"/>
  <c r="G91" i="2"/>
  <c r="G90" i="2"/>
  <c r="I89" i="2"/>
  <c r="G89" i="2"/>
  <c r="I125" i="2"/>
  <c r="I100" i="2"/>
  <c r="I101" i="2"/>
  <c r="I102" i="2"/>
  <c r="I103" i="2"/>
  <c r="I104" i="2"/>
  <c r="I105" i="2"/>
  <c r="I106" i="2"/>
  <c r="I108" i="2"/>
  <c r="I109" i="2"/>
  <c r="I110" i="2"/>
  <c r="I112" i="2"/>
  <c r="I113" i="2"/>
  <c r="I114" i="2"/>
  <c r="I115" i="2"/>
  <c r="I99" i="2"/>
  <c r="I85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6" i="2"/>
  <c r="I87" i="2"/>
  <c r="I88" i="2"/>
  <c r="I71" i="2"/>
  <c r="G84" i="2"/>
  <c r="G88" i="2"/>
  <c r="G87" i="2"/>
  <c r="G86" i="2"/>
  <c r="G85" i="2"/>
  <c r="G80" i="2"/>
  <c r="G79" i="2"/>
  <c r="G78" i="2"/>
  <c r="G77" i="2"/>
  <c r="G76" i="2"/>
  <c r="G75" i="2"/>
  <c r="G74" i="2"/>
  <c r="I107" i="2"/>
  <c r="G107" i="2"/>
  <c r="G106" i="2"/>
  <c r="G105" i="2"/>
  <c r="G104" i="2"/>
  <c r="G103" i="2"/>
  <c r="G102" i="2"/>
  <c r="G101" i="2"/>
  <c r="G100" i="2"/>
  <c r="G73" i="2"/>
  <c r="G72" i="2"/>
  <c r="G115" i="2"/>
  <c r="G114" i="2"/>
  <c r="G113" i="2"/>
  <c r="G112" i="2"/>
  <c r="I111" i="2"/>
  <c r="G111" i="2"/>
  <c r="I70" i="2" l="1"/>
  <c r="G98" i="2"/>
  <c r="I98" i="2"/>
  <c r="G70" i="2"/>
  <c r="I67" i="2"/>
  <c r="G67" i="2"/>
  <c r="I66" i="2"/>
  <c r="G66" i="2"/>
  <c r="I68" i="2"/>
  <c r="G68" i="2"/>
  <c r="I65" i="2"/>
  <c r="G62" i="2"/>
  <c r="I62" i="2"/>
  <c r="I69" i="2" l="1"/>
  <c r="G69" i="2"/>
  <c r="I64" i="2"/>
  <c r="G64" i="2"/>
  <c r="I59" i="2" l="1"/>
  <c r="I58" i="2"/>
  <c r="I57" i="2"/>
  <c r="I56" i="2"/>
  <c r="I61" i="2"/>
  <c r="I60" i="2"/>
  <c r="I55" i="2"/>
  <c r="I47" i="2" l="1"/>
  <c r="G47" i="2"/>
  <c r="I46" i="2" l="1"/>
  <c r="G46" i="2"/>
  <c r="I45" i="2"/>
  <c r="G45" i="2"/>
  <c r="G42" i="2"/>
  <c r="G8" i="2"/>
  <c r="G26" i="2" l="1"/>
  <c r="I27" i="2"/>
  <c r="G27" i="2"/>
  <c r="I26" i="2"/>
  <c r="I25" i="2"/>
  <c r="G25" i="2"/>
  <c r="I29" i="2"/>
  <c r="G29" i="2"/>
  <c r="I28" i="2"/>
  <c r="G28" i="2"/>
  <c r="I32" i="2"/>
  <c r="G32" i="2"/>
  <c r="I19" i="2" l="1"/>
  <c r="G19" i="2"/>
  <c r="I15" i="2"/>
  <c r="G15" i="2"/>
  <c r="I14" i="2"/>
  <c r="G14" i="2"/>
  <c r="G53" i="2" l="1"/>
  <c r="I34" i="2"/>
  <c r="I37" i="2"/>
  <c r="G12" i="2"/>
  <c r="G122" i="2"/>
  <c r="G121" i="2" s="1"/>
  <c r="I44" i="2"/>
  <c r="I122" i="2"/>
  <c r="I63" i="2"/>
  <c r="I123" i="2"/>
  <c r="I124" i="2"/>
  <c r="I54" i="2"/>
  <c r="I52" i="2"/>
  <c r="I51" i="2"/>
  <c r="I48" i="2"/>
  <c r="I9" i="2"/>
  <c r="I43" i="2"/>
  <c r="I42" i="2"/>
  <c r="I49" i="2"/>
  <c r="I40" i="2"/>
  <c r="I53" i="2" l="1"/>
  <c r="G41" i="2"/>
  <c r="I36" i="2" l="1"/>
  <c r="I21" i="2" l="1"/>
  <c r="G21" i="2"/>
  <c r="I23" i="2"/>
  <c r="G23" i="2"/>
  <c r="I20" i="2"/>
  <c r="G20" i="2"/>
  <c r="I24" i="2"/>
  <c r="I22" i="2"/>
  <c r="I17" i="2"/>
  <c r="G17" i="2"/>
  <c r="I16" i="2"/>
  <c r="G16" i="2"/>
  <c r="I13" i="2"/>
  <c r="G13" i="2"/>
  <c r="I12" i="2" l="1"/>
  <c r="I11" i="2"/>
  <c r="I8" i="2"/>
  <c r="F33" i="1" l="1"/>
  <c r="I127" i="2" l="1"/>
  <c r="I10" i="2" l="1"/>
  <c r="I128" i="2" l="1"/>
  <c r="I126" i="2"/>
  <c r="I41" i="2"/>
  <c r="I39" i="2"/>
  <c r="I38" i="2"/>
  <c r="I35" i="2"/>
  <c r="I33" i="2"/>
  <c r="G33" i="2"/>
  <c r="I31" i="2"/>
  <c r="G31" i="2"/>
  <c r="I30" i="2"/>
  <c r="G30" i="2"/>
  <c r="I18" i="2"/>
  <c r="G18" i="2"/>
  <c r="C33" i="1"/>
  <c r="C31" i="1"/>
  <c r="C9" i="1"/>
  <c r="G7" i="1"/>
  <c r="I121" i="2" l="1"/>
  <c r="G23" i="1" s="1"/>
  <c r="G7" i="2"/>
  <c r="I7" i="2"/>
  <c r="C17" i="1" s="1"/>
  <c r="C18" i="1" l="1"/>
  <c r="G131" i="2"/>
  <c r="I132" i="2"/>
  <c r="I133" i="2" l="1"/>
  <c r="C19" i="1"/>
  <c r="C23" i="1" s="1"/>
  <c r="F30" i="1" s="1"/>
  <c r="F31" i="1" l="1"/>
  <c r="F34" i="1" s="1"/>
  <c r="C22" i="1"/>
</calcChain>
</file>

<file path=xl/sharedStrings.xml><?xml version="1.0" encoding="utf-8"?>
<sst xmlns="http://schemas.openxmlformats.org/spreadsheetml/2006/main" count="424" uniqueCount="182">
  <si>
    <t>Rozpočet</t>
  </si>
  <si>
    <t>SLP</t>
  </si>
  <si>
    <t>DPS</t>
  </si>
  <si>
    <t xml:space="preserve">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</si>
  <si>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</si>
  <si>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</si>
  <si>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</si>
  <si>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</si>
  <si>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</si>
  <si>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</si>
  <si>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</si>
  <si>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</si>
  <si>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</si>
  <si>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ASEC - elektrosystémy s.r.o.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</si>
  <si>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</si>
  <si>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</si>
  <si>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</si>
  <si>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</si>
  <si>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</si>
  <si>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</si>
  <si>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</si>
  <si>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</si>
  <si>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</si>
  <si>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</si>
  <si>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</si>
  <si>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</si>
  <si>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</si>
  <si>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</si>
  <si>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</si>
  <si>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</si>
  <si>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</si>
  <si>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</si>
  <si>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</si>
  <si>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</si>
  <si>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</si>
  <si>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</si>
  <si>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</si>
  <si>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</si>
  <si>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</si>
  <si>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</si>
  <si>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</si>
  <si>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Ing. Igor Hliněný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</si>
  <si>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</si>
  <si>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</si>
  <si>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</si>
  <si>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</si>
  <si>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</si>
  <si>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</si>
  <si>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</si>
  <si>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</si>
  <si>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</si>
  <si>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</si>
  <si>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Item</t>
  </si>
  <si>
    <t>Description</t>
  </si>
  <si>
    <t>VAT</t>
  </si>
  <si>
    <t>Quantity</t>
  </si>
  <si>
    <t>Unit</t>
  </si>
  <si>
    <t>Material / Pc</t>
  </si>
  <si>
    <t>Material-total</t>
  </si>
  <si>
    <t>Mouting / Pc</t>
  </si>
  <si>
    <t>Mounting-total</t>
  </si>
  <si>
    <t>Pol.</t>
  </si>
  <si>
    <t>Popis</t>
  </si>
  <si>
    <t>Počet</t>
  </si>
  <si>
    <t>Jednotka</t>
  </si>
  <si>
    <t>Materiál / ks</t>
  </si>
  <si>
    <t>Materiál celkem</t>
  </si>
  <si>
    <t>Montáž / ks</t>
  </si>
  <si>
    <t>Montáž-celkem</t>
  </si>
  <si>
    <t>CZK</t>
  </si>
  <si>
    <t>ks</t>
  </si>
  <si>
    <t>---------</t>
  </si>
  <si>
    <t>m</t>
  </si>
  <si>
    <t>Podružný elektroinstalační materiál</t>
  </si>
  <si>
    <t>kpl</t>
  </si>
  <si>
    <t>Dopravné</t>
  </si>
  <si>
    <t>Montáž celkem</t>
  </si>
  <si>
    <t>Celková cena (bez DPH)</t>
  </si>
  <si>
    <t>OCENĚNÝ POLOŽKOVÝ SOUPIS PRACÍ, DODÁVEK A SLUŽEB</t>
  </si>
  <si>
    <t>rozpočet</t>
  </si>
  <si>
    <t xml:space="preserve">CELKEM </t>
  </si>
  <si>
    <t>Zásuvka 2xRJ45 se záclonkami, cat.6, UTP, ABB Tango, krabice pod omítku</t>
  </si>
  <si>
    <t>Zakončení UTP - zásuvky / konektory, patch panely</t>
  </si>
  <si>
    <t>Měření metalického segmentu cat.6 U/UTP, včetně vyhotovení měřícího protokolu</t>
  </si>
  <si>
    <t>Popis portů metalického patch panelu a zásuvek / konektorů</t>
  </si>
  <si>
    <t>hod.</t>
  </si>
  <si>
    <t>hod</t>
  </si>
  <si>
    <t>Předávací dokumentace, doklady nutné pro uvedení stavby do užívání</t>
  </si>
  <si>
    <t>kpl.</t>
  </si>
  <si>
    <t>Odvoz a zajištění ekologické likvidace odpadu</t>
  </si>
  <si>
    <t>Řízení zakázky, koordinace s architektem</t>
  </si>
  <si>
    <t>Koordinace s uživatelem</t>
  </si>
  <si>
    <t>Koordinace s IT oddělením</t>
  </si>
  <si>
    <t>Koordinace s ostatními profesemi (stavba, NN)</t>
  </si>
  <si>
    <t>Dokumentace skutečného provedením komplet SLP</t>
  </si>
  <si>
    <t>Denní úklid pracoviště</t>
  </si>
  <si>
    <t>Zařízení staveniště, přesuny</t>
  </si>
  <si>
    <t>OSTATNÍ SPOLEČNÉ NÁKLADY</t>
  </si>
  <si>
    <t>Trubka ohebná, pr. 25/18,3mm, do zdi, 22212 (dle ČSN EN 61386-1 ed.2), vč. vysekání drážky</t>
  </si>
  <si>
    <t>Vyvázíní kabeláže ve svazcích ve žlabech</t>
  </si>
  <si>
    <t>ZAŘÍZENÍ SLABOPROUDÉ ELEKTROTECHNIKY</t>
  </si>
  <si>
    <t>„Nemocnice Milosrdných bratří Brno – rekonstrukce pokojů 2.NP"</t>
  </si>
  <si>
    <t>A2507</t>
  </si>
  <si>
    <t>Identifikace kabeláže, tras a uložení. Prozvonění, proměření, ověření funkčnosti, rozlišení na funkční a mrtvé kabely, rozdělení  na kabely ukončené v části dotknuté a nedotknuté rekonstrukcí, označení, popis, ochránění průchozí stávající kabeláže, vč. podružného instalačního materiálu, 2 lidé / 5 hod.</t>
  </si>
  <si>
    <t>Demontáž, odstranění stávajícího datového nástěnného rozvaděče ve stávajícím inspekčním pookoji v rekonstruovaných prostorech, vč. výstroje a výzbroje, předání uživateli, nebo odpovědné osobě k odborné likvidaci, 2 lidé / 3 hod.</t>
  </si>
  <si>
    <t>Odboxování rušených kabelů ze stávajícího datového nástěnného rozvaděče ve stávajícím inspekčním pookoji v rekonstruovaných prostorech, vytažení z rozvaděče a, dle možností, ze stávajících tras, předání odpovědné osobě k odborné likvidaci, 2 lidé / 8 hod.</t>
  </si>
  <si>
    <t>Zakrytí a ochránění před zaprášením a poškozením 3ks stávajících WiFi přístupových bodů před rekonstrukcí, očištení po rekonstrukci</t>
  </si>
  <si>
    <t>STRUKTUROVANÁ KABELÁŽ - SK, WiFi přístupové body, aktivní prvky - AP</t>
  </si>
  <si>
    <t>Konektor RJ45 UTP, kat. 6, na drát / lanko, botkou</t>
  </si>
  <si>
    <t>Modul 1xRJ45, UTP kat. 6, úhlový, bílý, 22,5x45mm do mediciálních ramp</t>
  </si>
  <si>
    <t>Modulární patch panel 19", 1U, 24 portů, osazený, nestíněný, kabelový management</t>
  </si>
  <si>
    <t>19" Vyvazovací panel, 1U, 5x úchytů, hloubka 64 mm</t>
  </si>
  <si>
    <t>Kabel U/UTP, Cat6, 4 páry, LSZH, ČSN EN 60332, B2ca,s1, d1</t>
  </si>
  <si>
    <t>Patchcord UTP, Cat6, 4páry, LSZH, délka 1m</t>
  </si>
  <si>
    <t>Patchcord UTP, Cat6, 4páry, LSZH, délka 2m</t>
  </si>
  <si>
    <t>Patchcord UTP, Cat6, 4páry, LSZH, délka 3m</t>
  </si>
  <si>
    <t>Drátěný žlab 150x100 komplet vč. příslušenství a úchytného materiálu</t>
  </si>
  <si>
    <t>Drátěný žlab 50x50 komplet vč. příslušenství a úchytného materiálu</t>
  </si>
  <si>
    <t>Kabelový prostup 160x110 mm, tl. do 0,75 m</t>
  </si>
  <si>
    <t>Kabelový prostup, průraz, vrtání průměr do 5 cm, tl. do 0,75 m</t>
  </si>
  <si>
    <t>Přesun nábytku, vyklizení části prostoru ve stávajících nerekonstruovaných pokojích č. 6 a č. 7</t>
  </si>
  <si>
    <t>Catalyst 9200L 48-port data only,4 x 10G,Network Essentials</t>
  </si>
  <si>
    <t>C9200L Cisco DNA Essentials, 48-port, 3 Year Term license</t>
  </si>
  <si>
    <t>10GBASE-LR SFP Module, Enterprise-Class</t>
  </si>
  <si>
    <t>Cisco Catalyst 9200L Stack Module</t>
  </si>
  <si>
    <t>Optický patchkabel SIMPLEX, LC-LC 9/125um SM 2m G657A,1,8mm</t>
  </si>
  <si>
    <t>LOKÁLNÍ VIDEODOHLEDOVÝ SYSTÉM - VSS</t>
  </si>
  <si>
    <t>Identifikace kabeláže, tras a uložení. Prozvonění, proměření, ověření funkčnosti, rozlišení na funkční, nefunkční kabely, rozdělení  na kabely ukončené v části dotknuté a nedotknuté rekonstrukcí, označení, popis, vč. podružného instalačního materiálu, 2 lidé / 2 hod.</t>
  </si>
  <si>
    <t>Ověření funkčností stávajícícího WiFi přístupového bodu před demontáží, odpojení od stávající kabeláže, demontáž a očištění před rekonstrukci, předání uživateli, vývody kabeláže zajistit a ochránit před poškozením v průběhu stavby, zpětná montáž stávajícího WiFi přístupového bodu po rekonstrukci na nový podhled, napojení na stávající kabeláž, odzkoušení funkčnosti</t>
  </si>
  <si>
    <t>Demontáž stávajícího digitálního záznamového zařízení NVR v sesterně (bude nahrazeno novým NVR), předání uživateli k dalšímu využití</t>
  </si>
  <si>
    <t xml:space="preserve">Ověření funkčností stávajícící kamery před demontáží, odpojení od stávající kabeláže, demontáž a očištění před rekonstrukci, předání uživateli, vývody kabeláže zajistit a ochránit před poškozením v průběhu stavby, zpětná montáž stávající kamery po rekonstrukci na nový podhled, napojení na stávající kabeláž, odzkoušení funkčnosti      </t>
  </si>
  <si>
    <t>IP dome kamera 4 Mpx, IP67, motor zoom objektivem (2,7-13,5mm) IR přísvitem s dosahem až 40 metrů, PoE napájení</t>
  </si>
  <si>
    <t>Přídavný límec pro kameru pro montáž na strop</t>
  </si>
  <si>
    <t>IP videorekordér 8 kanálový, kódování Smart H.265+ / H.265 / Smart H.264+ / H.264, 80 Mbps incoming, 80 Mbps recording, 60 Mbps outgoing, rozlišení kamery max. 12 Mpx, AI funkce na NVR: SMD Plus 4 kanály, AI funkce z kamer: Perimeter protection 6 kanálů, SMD Plus 6 kanálů, Face Detections 6 kanálů, Face Recognition 6 kanálů, 1x SATA max. 20 TB na 1 disk, Audio RCA I/O 1/1, 2x USB 2.0, 1x HDMI, 1x VGA, 1x 10/100 RJ-45 port, napájení 12 V DC/2 A, spotřeba max. 10 W, pracovní teplota od -10 °C do +55 °C, hmotnost 0,81 kg, rozměry 260,0 x 232,5 x 47,6 mm</t>
  </si>
  <si>
    <t>Nastavení kamer a objektivů, odzkoušení záběrů</t>
  </si>
  <si>
    <t>Oživení, nastavení, naprogramování nového NVR, napojení do LAN sítě</t>
  </si>
  <si>
    <t>Kabeláž je součástí odstavce strukturovaná kabeláž - SK</t>
  </si>
  <si>
    <t>ELEKTRICKÁ POŽÁRNÍ SIGNALIZACE - EPS</t>
  </si>
  <si>
    <t>Identifikace kabeláže, tras a uložení. Prozvonění, proměření, ověření funkčnosti, rozlišení na funkční, nefunkční kabely, rozdělení  na kabely ukončené v části dotknuté a nedotknuté rekonstrukcí, označení, popis, ochránění průchozí stávající kabeláže, vč. podružného instalačního materiálu, 2 lidé / 2 hod.</t>
  </si>
  <si>
    <t>Demontáž stávajících hlásičů vč. patic a sirény v rozsahu 9 ks v rekonstruovaných prostorech, očištění, uložení v průběhu rekonstrukce pro opětovné použití</t>
  </si>
  <si>
    <t>Přepojení a obnova funkčnosti stávajících kruhových linek po demontáži hlásičů v rekonstruovaných prostorech, úpravy na ústředně EPS - odprogramování, přeprogramování, vč. podružného instalačního materiálu</t>
  </si>
  <si>
    <t>Dočasná funkční zkouška části systému EPS po demontáži stávajících prvků v rekonstruované části a opětovném propojení kruhové linky, před rekonstrukcí</t>
  </si>
  <si>
    <t>Zakrytí a ochránění před zaprášením a poškozením 8ks stávajících hlásičů, 1ks sirény před rekonstrukcí, očištení po rekonstrukci</t>
  </si>
  <si>
    <t>Zpětná montáž stávajících hlásičů vč. patic a sirény na nový podhled, vč. napojení hlásiče na stávající kabeláž</t>
  </si>
  <si>
    <t>Funkční zkouška dílčí části systému EPS po rekonstrukci (v rekonstruovaném prostoru)</t>
  </si>
  <si>
    <t>Úpravy na ústředně - naprogramovování hlásičů po zpětné montáži v rekonstruovaných prostorech</t>
  </si>
  <si>
    <t>Koordinace s uživatelem a servisní organizací EPS</t>
  </si>
  <si>
    <t>PRAFlaCom 1x2x0,8 stíněný kabel, B2ca s1d1a1 - napojení hlásičů na stávající kabeláž</t>
  </si>
  <si>
    <t>Vyhledání stávající kabeláže ER v sousedních prostorech mimo rekonstruované oblasti, nalezení nápojných míst pro napojení nové kabeláže  ER (příprava) pro vytvoření celistvé reproduktorové linky, 2 lidé / 2 hod</t>
  </si>
  <si>
    <t>PRAFlaDur 3x1,5 funkční kabel,  B2ca s1d1a1</t>
  </si>
  <si>
    <t>Funkční kabelová příchytka pro jeden kabel pr.10mm, rozteč 0,3m , vč. kotvení</t>
  </si>
  <si>
    <t>EVAKUAČNÍ ROZHLAS - ER (příprava kabeláže)</t>
  </si>
  <si>
    <t>Označení místa budoucího osazení reproduktoru na podhledu - místo s uloženou kabelovou rezervou v podhledu</t>
  </si>
  <si>
    <t>Rekonstruované prostory</t>
  </si>
  <si>
    <t>Napáječ 350W 24V IP</t>
  </si>
  <si>
    <t>Lůžková jednotka IP</t>
  </si>
  <si>
    <t>Závěs LJ bez konektoru IP</t>
  </si>
  <si>
    <t>Zásuvka účastníka IP</t>
  </si>
  <si>
    <t>Komunikační jednotka IP</t>
  </si>
  <si>
    <t>Táhlo nouzového volání IP</t>
  </si>
  <si>
    <t>Táhlo nouzového volání s tlačítkem IP</t>
  </si>
  <si>
    <t>Svítidlo IP</t>
  </si>
  <si>
    <t>Switch modul ZPT IP</t>
  </si>
  <si>
    <t>Kontrola a otestování rozvodného vedení</t>
  </si>
  <si>
    <t>Kontrola provozu a zaškolení</t>
  </si>
  <si>
    <t>Naprogramování a konfigurace systému</t>
  </si>
  <si>
    <t>SW licence účastníka</t>
  </si>
  <si>
    <t>Instalační rámeček malý</t>
  </si>
  <si>
    <t>Instalační rámeček malý pro ZU, ZVST</t>
  </si>
  <si>
    <t>Instalační rámeček střední</t>
  </si>
  <si>
    <t>Instalační rámeček velký</t>
  </si>
  <si>
    <t>Krabice KO97 pod omítku</t>
  </si>
  <si>
    <t>Krabice KU68 pod omítku</t>
  </si>
  <si>
    <t>Záměna analog. za IP</t>
  </si>
  <si>
    <t>SYSTÉM SESTRA - PACIENT IP - S-P</t>
  </si>
  <si>
    <t>Demontáž stávajících prvků S-P v nerekonstruovaných prostorech (6 pokojů) v rozsahu cca 48 ks, předání uživateli, nebo odpovědné osobě k odborné likvidaci, (kabeláž a kabelové trasy ponechat a využít pro nový systém), 2 lidé / 8 hod.</t>
  </si>
  <si>
    <t>Demontáž stávajících prvků S-P v rekonstruovaných prostorech v rozsahu cca 56 ks, včetně kabeláže a kabelových tras, předání uživateli, nebo odpovědné osobě k odborné likvidaci, 2 lidé / 12 hod.</t>
  </si>
  <si>
    <t>Trubka ohebná js18, 1225HFPP, na povrch, do podhledu, bezhalogenová, kód třídění 33432, vč. příchytek</t>
  </si>
  <si>
    <t>Kabel F/UTP, cat.5e, ČSN EN 60332, B2ca, s1, d1</t>
  </si>
  <si>
    <t>Napájecí kabel PRAFlaSafe 2x2.5, B2ca, s1, d1</t>
  </si>
  <si>
    <t>Kabel U/UTP, cat. 5e, LSZH plášť, 4páry, B2ca-s1a, d1</t>
  </si>
  <si>
    <t>Krabice KT250 pod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</si>
</sst>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\ \/\ yyyy"/>
    <numFmt numFmtId="165" formatCode="dd/mm/yy"/>
    <numFmt numFmtId="166" formatCode="0.0"/>
    <numFmt numFmtId="167" formatCode="#,##0.00\ _K_č"/>
    <numFmt numFmtId="168" formatCode="#,##0.00\ &quot;Kč&quot;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rgb="FF7030A0"/>
      <name val="Arial CE"/>
      <family val="2"/>
      <charset val="238"/>
    </font>
    <font>
      <i/>
      <sz val="10"/>
      <name val="Arial CE"/>
      <family val="2"/>
      <charset val="238"/>
    </font>
    <font>
      <sz val="10"/>
      <color rgb="FFFF0000"/>
      <name val="Arial CE"/>
      <charset val="238"/>
    </font>
    <font>
      <b/>
      <sz val="16"/>
      <name val="Arial CE"/>
      <charset val="238"/>
    </font>
    <font>
      <b/>
      <i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 applyProtection="0"/>
    <xf numFmtId="0" fontId="13" fillId="0" borderId="0"/>
    <xf numFmtId="0" fontId="13" fillId="0" borderId="0" applyProtection="0"/>
  </cellStyleXfs>
  <cellXfs count="229">
    <xf numFmtId="0" fontId="0" fillId="0" borderId="0" xfId="0"/>
    <xf numFmtId="0" fontId="2" fillId="0" borderId="1" xfId="1" applyFont="1" applyBorder="1" applyAlignment="1">
      <alignment horizontal="centerContinuous" vertical="top"/>
    </xf>
    <xf numFmtId="0" fontId="3" fillId="0" borderId="1" xfId="1" applyFont="1" applyBorder="1" applyAlignment="1">
      <alignment horizontal="centerContinuous"/>
    </xf>
    <xf numFmtId="0" fontId="1" fillId="0" borderId="0" xfId="1"/>
    <xf numFmtId="0" fontId="4" fillId="2" borderId="2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centerContinuous"/>
    </xf>
    <xf numFmtId="0" fontId="6" fillId="2" borderId="4" xfId="1" applyFont="1" applyFill="1" applyBorder="1" applyAlignment="1">
      <alignment horizontal="left"/>
    </xf>
    <xf numFmtId="0" fontId="5" fillId="0" borderId="5" xfId="1" applyFont="1" applyBorder="1"/>
    <xf numFmtId="49" fontId="7" fillId="0" borderId="6" xfId="1" applyNumberFormat="1" applyFont="1" applyBorder="1" applyAlignment="1">
      <alignment horizontal="left"/>
    </xf>
    <xf numFmtId="0" fontId="3" fillId="0" borderId="7" xfId="1" applyFont="1" applyBorder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 applyAlignment="1">
      <alignment horizontal="left"/>
    </xf>
    <xf numFmtId="0" fontId="4" fillId="0" borderId="7" xfId="1" applyFont="1" applyBorder="1"/>
    <xf numFmtId="49" fontId="5" fillId="0" borderId="11" xfId="1" applyNumberFormat="1" applyFont="1" applyBorder="1" applyAlignment="1">
      <alignment horizontal="left"/>
    </xf>
    <xf numFmtId="49" fontId="4" fillId="2" borderId="7" xfId="1" applyNumberFormat="1" applyFont="1" applyFill="1" applyBorder="1"/>
    <xf numFmtId="49" fontId="3" fillId="2" borderId="8" xfId="1" applyNumberFormat="1" applyFont="1" applyFill="1" applyBorder="1"/>
    <xf numFmtId="0" fontId="4" fillId="2" borderId="9" xfId="1" applyFont="1" applyFill="1" applyBorder="1"/>
    <xf numFmtId="0" fontId="3" fillId="2" borderId="9" xfId="1" applyFont="1" applyFill="1" applyBorder="1"/>
    <xf numFmtId="0" fontId="3" fillId="2" borderId="8" xfId="1" applyFont="1" applyFill="1" applyBorder="1"/>
    <xf numFmtId="3" fontId="5" fillId="0" borderId="11" xfId="1" applyNumberFormat="1" applyFont="1" applyBorder="1" applyAlignment="1">
      <alignment horizontal="left"/>
    </xf>
    <xf numFmtId="49" fontId="4" fillId="2" borderId="12" xfId="1" applyNumberFormat="1" applyFont="1" applyFill="1" applyBorder="1"/>
    <xf numFmtId="49" fontId="3" fillId="2" borderId="13" xfId="1" applyNumberFormat="1" applyFont="1" applyFill="1" applyBorder="1"/>
    <xf numFmtId="49" fontId="5" fillId="0" borderId="10" xfId="1" applyNumberFormat="1" applyFont="1" applyBorder="1" applyAlignment="1">
      <alignment horizontal="left"/>
    </xf>
    <xf numFmtId="0" fontId="5" fillId="0" borderId="15" xfId="1" applyFont="1" applyBorder="1"/>
    <xf numFmtId="0" fontId="5" fillId="0" borderId="16" xfId="1" applyFont="1" applyBorder="1" applyAlignment="1">
      <alignment horizontal="left"/>
    </xf>
    <xf numFmtId="0" fontId="5" fillId="0" borderId="16" xfId="1" applyFont="1" applyBorder="1"/>
    <xf numFmtId="49" fontId="5" fillId="0" borderId="16" xfId="1" applyNumberFormat="1" applyFont="1" applyBorder="1" applyAlignment="1">
      <alignment horizontal="left"/>
    </xf>
    <xf numFmtId="3" fontId="1" fillId="0" borderId="0" xfId="1" applyNumberFormat="1"/>
    <xf numFmtId="0" fontId="5" fillId="0" borderId="7" xfId="1" applyFont="1" applyBorder="1"/>
    <xf numFmtId="0" fontId="5" fillId="0" borderId="5" xfId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8" fillId="0" borderId="18" xfId="1" applyFont="1" applyBorder="1" applyAlignment="1">
      <alignment horizontal="centerContinuous" vertical="center"/>
    </xf>
    <xf numFmtId="0" fontId="9" fillId="0" borderId="19" xfId="1" applyFont="1" applyBorder="1" applyAlignment="1">
      <alignment horizontal="centerContinuous" vertical="center"/>
    </xf>
    <xf numFmtId="0" fontId="3" fillId="0" borderId="19" xfId="1" applyFont="1" applyBorder="1" applyAlignment="1">
      <alignment horizontal="centerContinuous" vertical="center"/>
    </xf>
    <xf numFmtId="0" fontId="3" fillId="0" borderId="20" xfId="1" applyFont="1" applyBorder="1" applyAlignment="1">
      <alignment horizontal="centerContinuous" vertical="center"/>
    </xf>
    <xf numFmtId="0" fontId="4" fillId="2" borderId="21" xfId="1" applyFont="1" applyFill="1" applyBorder="1" applyAlignment="1">
      <alignment horizontal="left"/>
    </xf>
    <xf numFmtId="0" fontId="3" fillId="2" borderId="22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centerContinuous"/>
    </xf>
    <xf numFmtId="0" fontId="4" fillId="2" borderId="22" xfId="1" applyFont="1" applyFill="1" applyBorder="1" applyAlignment="1">
      <alignment horizontal="centerContinuous"/>
    </xf>
    <xf numFmtId="0" fontId="3" fillId="2" borderId="22" xfId="1" applyFont="1" applyFill="1" applyBorder="1" applyAlignment="1">
      <alignment horizontal="centerContinuous"/>
    </xf>
    <xf numFmtId="0" fontId="3" fillId="0" borderId="24" xfId="1" applyFont="1" applyBorder="1"/>
    <xf numFmtId="0" fontId="3" fillId="0" borderId="25" xfId="1" applyFont="1" applyBorder="1"/>
    <xf numFmtId="3" fontId="3" fillId="0" borderId="6" xfId="1" applyNumberFormat="1" applyFont="1" applyBorder="1"/>
    <xf numFmtId="0" fontId="3" fillId="0" borderId="2" xfId="1" applyFont="1" applyBorder="1"/>
    <xf numFmtId="3" fontId="3" fillId="0" borderId="4" xfId="1" applyNumberFormat="1" applyFont="1" applyBorder="1"/>
    <xf numFmtId="0" fontId="3" fillId="0" borderId="3" xfId="1" applyFont="1" applyBorder="1"/>
    <xf numFmtId="3" fontId="3" fillId="0" borderId="9" xfId="1" applyNumberFormat="1" applyFont="1" applyBorder="1"/>
    <xf numFmtId="0" fontId="3" fillId="0" borderId="8" xfId="1" applyFont="1" applyBorder="1"/>
    <xf numFmtId="0" fontId="3" fillId="0" borderId="26" xfId="1" applyFont="1" applyBorder="1"/>
    <xf numFmtId="0" fontId="3" fillId="0" borderId="25" xfId="1" applyFont="1" applyBorder="1" applyAlignment="1">
      <alignment shrinkToFit="1"/>
    </xf>
    <xf numFmtId="0" fontId="3" fillId="0" borderId="27" xfId="1" applyFont="1" applyBorder="1"/>
    <xf numFmtId="0" fontId="10" fillId="0" borderId="0" xfId="1" applyFont="1"/>
    <xf numFmtId="0" fontId="3" fillId="0" borderId="12" xfId="1" applyFont="1" applyBorder="1"/>
    <xf numFmtId="0" fontId="3" fillId="0" borderId="0" xfId="1" applyFont="1"/>
    <xf numFmtId="0" fontId="3" fillId="0" borderId="28" xfId="1" applyFont="1" applyBorder="1"/>
    <xf numFmtId="3" fontId="3" fillId="0" borderId="31" xfId="1" applyNumberFormat="1" applyFont="1" applyBorder="1"/>
    <xf numFmtId="0" fontId="3" fillId="0" borderId="29" xfId="1" applyFont="1" applyBorder="1"/>
    <xf numFmtId="0" fontId="4" fillId="2" borderId="2" xfId="1" applyFont="1" applyFill="1" applyBorder="1"/>
    <xf numFmtId="0" fontId="4" fillId="2" borderId="4" xfId="1" applyFont="1" applyFill="1" applyBorder="1"/>
    <xf numFmtId="0" fontId="4" fillId="2" borderId="3" xfId="1" applyFont="1" applyFill="1" applyBorder="1"/>
    <xf numFmtId="0" fontId="4" fillId="2" borderId="32" xfId="1" applyFont="1" applyFill="1" applyBorder="1"/>
    <xf numFmtId="0" fontId="4" fillId="2" borderId="33" xfId="1" applyFont="1" applyFill="1" applyBorder="1"/>
    <xf numFmtId="0" fontId="3" fillId="0" borderId="13" xfId="1" applyFont="1" applyBorder="1" applyAlignment="1">
      <alignment horizontal="right"/>
    </xf>
    <xf numFmtId="0" fontId="3" fillId="0" borderId="34" xfId="1" applyFont="1" applyBorder="1"/>
    <xf numFmtId="0" fontId="3" fillId="0" borderId="35" xfId="1" applyFont="1" applyBorder="1"/>
    <xf numFmtId="0" fontId="3" fillId="0" borderId="0" xfId="1" applyFont="1" applyAlignment="1">
      <alignment horizontal="right"/>
    </xf>
    <xf numFmtId="164" fontId="3" fillId="0" borderId="13" xfId="1" applyNumberFormat="1" applyFont="1" applyBorder="1"/>
    <xf numFmtId="165" fontId="3" fillId="0" borderId="0" xfId="1" applyNumberFormat="1" applyFont="1"/>
    <xf numFmtId="0" fontId="3" fillId="0" borderId="13" xfId="1" applyFont="1" applyBorder="1"/>
    <xf numFmtId="0" fontId="3" fillId="0" borderId="36" xfId="1" applyFont="1" applyBorder="1"/>
    <xf numFmtId="0" fontId="3" fillId="0" borderId="37" xfId="1" applyFont="1" applyBorder="1"/>
    <xf numFmtId="0" fontId="3" fillId="0" borderId="38" xfId="1" applyFont="1" applyBorder="1"/>
    <xf numFmtId="0" fontId="3" fillId="0" borderId="39" xfId="1" applyFont="1" applyBorder="1"/>
    <xf numFmtId="166" fontId="3" fillId="0" borderId="40" xfId="1" applyNumberFormat="1" applyFont="1" applyBorder="1" applyAlignment="1">
      <alignment horizontal="right"/>
    </xf>
    <xf numFmtId="0" fontId="3" fillId="0" borderId="40" xfId="1" applyFont="1" applyBorder="1"/>
    <xf numFmtId="0" fontId="3" fillId="0" borderId="9" xfId="1" applyFont="1" applyBorder="1"/>
    <xf numFmtId="166" fontId="3" fillId="0" borderId="8" xfId="1" applyNumberFormat="1" applyFont="1" applyBorder="1" applyAlignment="1">
      <alignment horizontal="right"/>
    </xf>
    <xf numFmtId="0" fontId="9" fillId="2" borderId="28" xfId="1" applyFont="1" applyFill="1" applyBorder="1"/>
    <xf numFmtId="0" fontId="9" fillId="2" borderId="31" xfId="1" applyFont="1" applyFill="1" applyBorder="1"/>
    <xf numFmtId="0" fontId="9" fillId="2" borderId="29" xfId="1" applyFont="1" applyFill="1" applyBorder="1"/>
    <xf numFmtId="0" fontId="11" fillId="0" borderId="0" xfId="1" applyFont="1"/>
    <xf numFmtId="0" fontId="1" fillId="0" borderId="0" xfId="1" applyAlignment="1">
      <alignment vertical="justify"/>
    </xf>
    <xf numFmtId="0" fontId="13" fillId="0" borderId="15" xfId="2" applyBorder="1" applyAlignment="1">
      <alignment horizontal="center"/>
    </xf>
    <xf numFmtId="0" fontId="14" fillId="0" borderId="0" xfId="2" applyFont="1" applyAlignment="1">
      <alignment horizontal="left"/>
    </xf>
    <xf numFmtId="0" fontId="14" fillId="0" borderId="0" xfId="2" applyFont="1"/>
    <xf numFmtId="167" fontId="14" fillId="0" borderId="0" xfId="2" applyNumberFormat="1" applyFont="1" applyAlignment="1">
      <alignment horizontal="left"/>
    </xf>
    <xf numFmtId="0" fontId="15" fillId="0" borderId="44" xfId="2" applyFont="1" applyBorder="1" applyAlignment="1">
      <alignment horizontal="center"/>
    </xf>
    <xf numFmtId="167" fontId="15" fillId="0" borderId="44" xfId="2" applyNumberFormat="1" applyFont="1" applyBorder="1" applyAlignment="1">
      <alignment horizontal="center"/>
    </xf>
    <xf numFmtId="167" fontId="15" fillId="0" borderId="45" xfId="2" applyNumberFormat="1" applyFont="1" applyBorder="1" applyAlignment="1">
      <alignment horizontal="center"/>
    </xf>
    <xf numFmtId="0" fontId="13" fillId="0" borderId="0" xfId="2" applyAlignment="1">
      <alignment horizontal="center"/>
    </xf>
    <xf numFmtId="0" fontId="15" fillId="0" borderId="10" xfId="2" applyFont="1" applyBorder="1" applyAlignment="1">
      <alignment horizontal="center"/>
    </xf>
    <xf numFmtId="167" fontId="15" fillId="0" borderId="10" xfId="2" applyNumberFormat="1" applyFont="1" applyBorder="1" applyAlignment="1">
      <alignment horizontal="center"/>
    </xf>
    <xf numFmtId="167" fontId="15" fillId="0" borderId="11" xfId="2" applyNumberFormat="1" applyFont="1" applyBorder="1" applyAlignment="1">
      <alignment horizontal="center"/>
    </xf>
    <xf numFmtId="0" fontId="15" fillId="0" borderId="47" xfId="2" applyFont="1" applyBorder="1" applyAlignment="1">
      <alignment horizontal="center"/>
    </xf>
    <xf numFmtId="167" fontId="15" fillId="0" borderId="47" xfId="2" applyNumberFormat="1" applyFont="1" applyBorder="1" applyAlignment="1">
      <alignment horizontal="center"/>
    </xf>
    <xf numFmtId="167" fontId="15" fillId="0" borderId="30" xfId="2" applyNumberFormat="1" applyFont="1" applyBorder="1" applyAlignment="1">
      <alignment horizontal="center"/>
    </xf>
    <xf numFmtId="0" fontId="15" fillId="0" borderId="29" xfId="2" applyFont="1" applyBorder="1" applyAlignment="1">
      <alignment horizontal="center"/>
    </xf>
    <xf numFmtId="0" fontId="15" fillId="0" borderId="0" xfId="2" applyFont="1" applyAlignment="1">
      <alignment wrapText="1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167" fontId="16" fillId="0" borderId="0" xfId="2" applyNumberFormat="1" applyFont="1" applyAlignment="1">
      <alignment horizontal="center"/>
    </xf>
    <xf numFmtId="168" fontId="15" fillId="0" borderId="0" xfId="2" applyNumberFormat="1" applyFont="1"/>
    <xf numFmtId="0" fontId="13" fillId="0" borderId="7" xfId="2" applyBorder="1" applyAlignment="1">
      <alignment horizontal="center"/>
    </xf>
    <xf numFmtId="0" fontId="13" fillId="0" borderId="0" xfId="2" applyAlignment="1">
      <alignment horizontal="left"/>
    </xf>
    <xf numFmtId="0" fontId="13" fillId="0" borderId="0" xfId="2"/>
    <xf numFmtId="9" fontId="1" fillId="2" borderId="10" xfId="2" applyNumberFormat="1" applyFont="1" applyFill="1" applyBorder="1"/>
    <xf numFmtId="0" fontId="1" fillId="2" borderId="10" xfId="2" applyFont="1" applyFill="1" applyBorder="1"/>
    <xf numFmtId="49" fontId="1" fillId="2" borderId="10" xfId="2" applyNumberFormat="1" applyFont="1" applyFill="1" applyBorder="1"/>
    <xf numFmtId="168" fontId="1" fillId="2" borderId="10" xfId="2" applyNumberFormat="1" applyFont="1" applyFill="1" applyBorder="1"/>
    <xf numFmtId="168" fontId="15" fillId="2" borderId="10" xfId="2" applyNumberFormat="1" applyFont="1" applyFill="1" applyBorder="1"/>
    <xf numFmtId="168" fontId="15" fillId="2" borderId="11" xfId="2" applyNumberFormat="1" applyFont="1" applyFill="1" applyBorder="1"/>
    <xf numFmtId="0" fontId="1" fillId="0" borderId="10" xfId="2" applyFont="1" applyBorder="1"/>
    <xf numFmtId="168" fontId="1" fillId="0" borderId="10" xfId="2" applyNumberFormat="1" applyFont="1" applyBorder="1"/>
    <xf numFmtId="168" fontId="1" fillId="0" borderId="11" xfId="2" applyNumberFormat="1" applyFont="1" applyBorder="1"/>
    <xf numFmtId="9" fontId="1" fillId="0" borderId="10" xfId="2" applyNumberFormat="1" applyFont="1" applyBorder="1"/>
    <xf numFmtId="0" fontId="1" fillId="0" borderId="0" xfId="2" applyFont="1"/>
    <xf numFmtId="0" fontId="13" fillId="3" borderId="7" xfId="2" applyFill="1" applyBorder="1" applyAlignment="1">
      <alignment horizontal="center"/>
    </xf>
    <xf numFmtId="49" fontId="1" fillId="0" borderId="10" xfId="2" applyNumberFormat="1" applyFont="1" applyBorder="1"/>
    <xf numFmtId="168" fontId="1" fillId="0" borderId="0" xfId="2" applyNumberFormat="1" applyFont="1"/>
    <xf numFmtId="0" fontId="13" fillId="0" borderId="0" xfId="3" applyAlignment="1">
      <alignment wrapText="1"/>
    </xf>
    <xf numFmtId="9" fontId="1" fillId="0" borderId="0" xfId="2" applyNumberFormat="1" applyFont="1"/>
    <xf numFmtId="0" fontId="13" fillId="0" borderId="0" xfId="3"/>
    <xf numFmtId="9" fontId="1" fillId="0" borderId="44" xfId="2" applyNumberFormat="1" applyFont="1" applyBorder="1" applyAlignment="1">
      <alignment vertical="center"/>
    </xf>
    <xf numFmtId="0" fontId="17" fillId="0" borderId="44" xfId="2" applyFont="1" applyBorder="1" applyAlignment="1">
      <alignment vertical="center"/>
    </xf>
    <xf numFmtId="49" fontId="17" fillId="0" borderId="44" xfId="2" applyNumberFormat="1" applyFont="1" applyBorder="1" applyAlignment="1">
      <alignment vertical="center"/>
    </xf>
    <xf numFmtId="168" fontId="1" fillId="0" borderId="44" xfId="2" applyNumberFormat="1" applyFont="1" applyBorder="1" applyAlignment="1">
      <alignment vertical="center"/>
    </xf>
    <xf numFmtId="168" fontId="17" fillId="0" borderId="44" xfId="2" applyNumberFormat="1" applyFont="1" applyBorder="1" applyAlignment="1">
      <alignment vertical="center"/>
    </xf>
    <xf numFmtId="168" fontId="19" fillId="0" borderId="44" xfId="2" applyNumberFormat="1" applyFont="1" applyBorder="1" applyAlignment="1">
      <alignment vertical="center"/>
    </xf>
    <xf numFmtId="168" fontId="19" fillId="0" borderId="45" xfId="2" applyNumberFormat="1" applyFont="1" applyBorder="1" applyAlignment="1">
      <alignment vertical="center"/>
    </xf>
    <xf numFmtId="9" fontId="1" fillId="0" borderId="48" xfId="2" applyNumberFormat="1" applyFont="1" applyBorder="1" applyAlignment="1">
      <alignment vertical="center"/>
    </xf>
    <xf numFmtId="0" fontId="17" fillId="0" borderId="48" xfId="2" applyFont="1" applyBorder="1" applyAlignment="1">
      <alignment vertical="center"/>
    </xf>
    <xf numFmtId="49" fontId="17" fillId="0" borderId="48" xfId="2" applyNumberFormat="1" applyFont="1" applyBorder="1" applyAlignment="1">
      <alignment vertical="center"/>
    </xf>
    <xf numFmtId="168" fontId="1" fillId="0" borderId="48" xfId="2" applyNumberFormat="1" applyFont="1" applyBorder="1" applyAlignment="1">
      <alignment vertical="center"/>
    </xf>
    <xf numFmtId="168" fontId="19" fillId="0" borderId="48" xfId="2" applyNumberFormat="1" applyFont="1" applyBorder="1" applyAlignment="1">
      <alignment vertical="center"/>
    </xf>
    <xf numFmtId="168" fontId="17" fillId="0" borderId="49" xfId="2" applyNumberFormat="1" applyFont="1" applyBorder="1" applyAlignment="1">
      <alignment vertical="center"/>
    </xf>
    <xf numFmtId="9" fontId="1" fillId="2" borderId="22" xfId="2" applyNumberFormat="1" applyFont="1" applyFill="1" applyBorder="1" applyAlignment="1">
      <alignment vertical="center"/>
    </xf>
    <xf numFmtId="0" fontId="1" fillId="2" borderId="22" xfId="2" applyFont="1" applyFill="1" applyBorder="1" applyAlignment="1">
      <alignment vertical="center"/>
    </xf>
    <xf numFmtId="49" fontId="1" fillId="2" borderId="22" xfId="2" applyNumberFormat="1" applyFont="1" applyFill="1" applyBorder="1" applyAlignment="1">
      <alignment vertical="center"/>
    </xf>
    <xf numFmtId="168" fontId="1" fillId="2" borderId="22" xfId="2" applyNumberFormat="1" applyFont="1" applyFill="1" applyBorder="1" applyAlignment="1">
      <alignment vertical="center"/>
    </xf>
    <xf numFmtId="168" fontId="15" fillId="2" borderId="22" xfId="2" applyNumberFormat="1" applyFont="1" applyFill="1" applyBorder="1" applyAlignment="1">
      <alignment vertical="center"/>
    </xf>
    <xf numFmtId="0" fontId="13" fillId="2" borderId="0" xfId="2" applyFill="1"/>
    <xf numFmtId="167" fontId="13" fillId="0" borderId="0" xfId="2" applyNumberFormat="1"/>
    <xf numFmtId="0" fontId="18" fillId="0" borderId="0" xfId="2" applyFont="1" applyAlignment="1">
      <alignment horizontal="left"/>
    </xf>
    <xf numFmtId="167" fontId="1" fillId="0" borderId="0" xfId="2" applyNumberFormat="1" applyFont="1"/>
    <xf numFmtId="0" fontId="20" fillId="0" borderId="0" xfId="2" applyFont="1"/>
    <xf numFmtId="0" fontId="1" fillId="0" borderId="10" xfId="2" applyFont="1" applyBorder="1" applyAlignment="1">
      <alignment wrapText="1"/>
    </xf>
    <xf numFmtId="49" fontId="15" fillId="2" borderId="10" xfId="2" applyNumberFormat="1" applyFont="1" applyFill="1" applyBorder="1" applyAlignment="1">
      <alignment vertical="top"/>
    </xf>
    <xf numFmtId="0" fontId="13" fillId="0" borderId="2" xfId="2" applyBorder="1" applyAlignment="1">
      <alignment horizontal="center"/>
    </xf>
    <xf numFmtId="0" fontId="15" fillId="0" borderId="3" xfId="2" applyFont="1" applyBorder="1" applyAlignment="1">
      <alignment horizontal="center" vertical="center"/>
    </xf>
    <xf numFmtId="0" fontId="15" fillId="0" borderId="8" xfId="2" applyFont="1" applyBorder="1" applyAlignment="1">
      <alignment horizontal="center" vertical="center"/>
    </xf>
    <xf numFmtId="0" fontId="13" fillId="0" borderId="43" xfId="2" applyBorder="1" applyAlignment="1">
      <alignment horizontal="center"/>
    </xf>
    <xf numFmtId="0" fontId="13" fillId="0" borderId="46" xfId="2" applyBorder="1" applyAlignment="1">
      <alignment horizontal="center"/>
    </xf>
    <xf numFmtId="0" fontId="13" fillId="0" borderId="1" xfId="2" applyBorder="1" applyAlignment="1">
      <alignment horizontal="center"/>
    </xf>
    <xf numFmtId="0" fontId="13" fillId="0" borderId="50" xfId="2" applyBorder="1" applyAlignment="1">
      <alignment horizontal="center"/>
    </xf>
    <xf numFmtId="0" fontId="13" fillId="0" borderId="22" xfId="2" applyBorder="1" applyAlignment="1">
      <alignment horizontal="center"/>
    </xf>
    <xf numFmtId="49" fontId="17" fillId="0" borderId="4" xfId="2" applyNumberFormat="1" applyFont="1" applyBorder="1" applyAlignment="1">
      <alignment vertical="top"/>
    </xf>
    <xf numFmtId="49" fontId="17" fillId="0" borderId="39" xfId="2" applyNumberFormat="1" applyFont="1" applyBorder="1" applyAlignment="1">
      <alignment vertical="top"/>
    </xf>
    <xf numFmtId="49" fontId="17" fillId="2" borderId="22" xfId="2" applyNumberFormat="1" applyFont="1" applyFill="1" applyBorder="1" applyAlignment="1">
      <alignment vertical="top"/>
    </xf>
    <xf numFmtId="0" fontId="13" fillId="0" borderId="38" xfId="2" applyBorder="1" applyAlignment="1">
      <alignment horizontal="center"/>
    </xf>
    <xf numFmtId="0" fontId="17" fillId="2" borderId="51" xfId="2" applyFont="1" applyFill="1" applyBorder="1"/>
    <xf numFmtId="0" fontId="13" fillId="2" borderId="52" xfId="2" applyFill="1" applyBorder="1" applyAlignment="1">
      <alignment horizontal="left"/>
    </xf>
    <xf numFmtId="0" fontId="13" fillId="2" borderId="52" xfId="2" applyFill="1" applyBorder="1" applyAlignment="1">
      <alignment horizontal="center"/>
    </xf>
    <xf numFmtId="0" fontId="13" fillId="2" borderId="52" xfId="2" applyFill="1" applyBorder="1"/>
    <xf numFmtId="167" fontId="13" fillId="2" borderId="52" xfId="2" applyNumberFormat="1" applyFill="1" applyBorder="1"/>
    <xf numFmtId="167" fontId="13" fillId="2" borderId="53" xfId="2" applyNumberFormat="1" applyFill="1" applyBorder="1"/>
    <xf numFmtId="0" fontId="13" fillId="3" borderId="21" xfId="2" applyFill="1" applyBorder="1" applyAlignment="1">
      <alignment horizontal="center"/>
    </xf>
    <xf numFmtId="168" fontId="15" fillId="3" borderId="23" xfId="2" applyNumberFormat="1" applyFont="1" applyFill="1" applyBorder="1" applyAlignment="1">
      <alignment vertical="center"/>
    </xf>
    <xf numFmtId="168" fontId="1" fillId="0" borderId="10" xfId="2" quotePrefix="1" applyNumberFormat="1" applyFont="1" applyBorder="1" applyAlignment="1">
      <alignment horizontal="center"/>
    </xf>
    <xf numFmtId="0" fontId="0" fillId="0" borderId="0" xfId="2" applyFont="1" applyAlignment="1">
      <alignment horizontal="center"/>
    </xf>
    <xf numFmtId="9" fontId="1" fillId="3" borderId="10" xfId="2" applyNumberFormat="1" applyFont="1" applyFill="1" applyBorder="1"/>
    <xf numFmtId="0" fontId="1" fillId="3" borderId="10" xfId="2" applyFont="1" applyFill="1" applyBorder="1"/>
    <xf numFmtId="49" fontId="1" fillId="3" borderId="10" xfId="2" applyNumberFormat="1" applyFont="1" applyFill="1" applyBorder="1"/>
    <xf numFmtId="168" fontId="1" fillId="3" borderId="10" xfId="2" applyNumberFormat="1" applyFont="1" applyFill="1" applyBorder="1"/>
    <xf numFmtId="168" fontId="13" fillId="0" borderId="10" xfId="2" applyNumberFormat="1" applyBorder="1"/>
    <xf numFmtId="168" fontId="13" fillId="0" borderId="11" xfId="2" applyNumberFormat="1" applyBorder="1"/>
    <xf numFmtId="49" fontId="13" fillId="0" borderId="10" xfId="2" applyNumberFormat="1" applyBorder="1"/>
    <xf numFmtId="0" fontId="13" fillId="0" borderId="10" xfId="2" applyBorder="1" applyAlignment="1">
      <alignment wrapText="1"/>
    </xf>
    <xf numFmtId="4" fontId="3" fillId="0" borderId="6" xfId="1" applyNumberFormat="1" applyFont="1" applyBorder="1"/>
    <xf numFmtId="4" fontId="3" fillId="0" borderId="30" xfId="1" applyNumberFormat="1" applyFont="1" applyBorder="1"/>
    <xf numFmtId="49" fontId="0" fillId="0" borderId="10" xfId="2" applyNumberFormat="1" applyFont="1" applyBorder="1"/>
    <xf numFmtId="0" fontId="1" fillId="0" borderId="47" xfId="2" applyFont="1" applyBorder="1" applyAlignment="1">
      <alignment wrapText="1"/>
    </xf>
    <xf numFmtId="9" fontId="1" fillId="0" borderId="47" xfId="2" applyNumberFormat="1" applyFont="1" applyBorder="1"/>
    <xf numFmtId="0" fontId="1" fillId="0" borderId="47" xfId="2" applyFont="1" applyBorder="1"/>
    <xf numFmtId="49" fontId="1" fillId="0" borderId="47" xfId="2" applyNumberFormat="1" applyFont="1" applyBorder="1"/>
    <xf numFmtId="168" fontId="1" fillId="0" borderId="47" xfId="2" quotePrefix="1" applyNumberFormat="1" applyFont="1" applyBorder="1" applyAlignment="1">
      <alignment horizontal="center"/>
    </xf>
    <xf numFmtId="168" fontId="1" fillId="0" borderId="47" xfId="2" applyNumberFormat="1" applyFont="1" applyBorder="1"/>
    <xf numFmtId="168" fontId="1" fillId="0" borderId="30" xfId="2" applyNumberFormat="1" applyFont="1" applyBorder="1"/>
    <xf numFmtId="0" fontId="13" fillId="3" borderId="2" xfId="2" applyFill="1" applyBorder="1" applyAlignment="1">
      <alignment horizontal="center"/>
    </xf>
    <xf numFmtId="49" fontId="15" fillId="2" borderId="44" xfId="2" applyNumberFormat="1" applyFont="1" applyFill="1" applyBorder="1" applyAlignment="1">
      <alignment vertical="top"/>
    </xf>
    <xf numFmtId="9" fontId="1" fillId="2" borderId="44" xfId="2" applyNumberFormat="1" applyFont="1" applyFill="1" applyBorder="1"/>
    <xf numFmtId="0" fontId="1" fillId="2" borderId="44" xfId="2" applyFont="1" applyFill="1" applyBorder="1"/>
    <xf numFmtId="49" fontId="1" fillId="2" borderId="44" xfId="2" applyNumberFormat="1" applyFont="1" applyFill="1" applyBorder="1"/>
    <xf numFmtId="168" fontId="1" fillId="2" borderId="44" xfId="2" applyNumberFormat="1" applyFont="1" applyFill="1" applyBorder="1"/>
    <xf numFmtId="168" fontId="15" fillId="2" borderId="44" xfId="2" applyNumberFormat="1" applyFont="1" applyFill="1" applyBorder="1"/>
    <xf numFmtId="168" fontId="15" fillId="2" borderId="45" xfId="2" applyNumberFormat="1" applyFont="1" applyFill="1" applyBorder="1"/>
    <xf numFmtId="0" fontId="1" fillId="0" borderId="5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15" fillId="2" borderId="10" xfId="2" applyNumberFormat="1" applyFont="1" applyFill="1" applyBorder="1" applyAlignment="1">
      <alignment vertical="top" wrapText="1"/>
    </xf>
    <xf numFmtId="0" fontId="0" fillId="0" borderId="10" xfId="3" applyFont="1" applyBorder="1" applyAlignment="1">
      <alignment wrapText="1"/>
    </xf>
    <xf numFmtId="49" fontId="22" fillId="4" borderId="10" xfId="2" applyNumberFormat="1" applyFont="1" applyFill="1" applyBorder="1" applyAlignment="1">
      <alignment vertical="top"/>
    </xf>
    <xf numFmtId="0" fontId="1" fillId="4" borderId="10" xfId="2" applyFont="1" applyFill="1" applyBorder="1"/>
    <xf numFmtId="168" fontId="1" fillId="4" borderId="10" xfId="2" quotePrefix="1" applyNumberFormat="1" applyFont="1" applyFill="1" applyBorder="1" applyAlignment="1">
      <alignment horizontal="center"/>
    </xf>
    <xf numFmtId="168" fontId="1" fillId="4" borderId="10" xfId="2" applyNumberFormat="1" applyFont="1" applyFill="1" applyBorder="1"/>
    <xf numFmtId="168" fontId="22" fillId="4" borderId="10" xfId="2" quotePrefix="1" applyNumberFormat="1" applyFont="1" applyFill="1" applyBorder="1" applyAlignment="1">
      <alignment horizontal="center"/>
    </xf>
    <xf numFmtId="168" fontId="22" fillId="4" borderId="11" xfId="2" applyNumberFormat="1" applyFont="1" applyFill="1" applyBorder="1"/>
    <xf numFmtId="9" fontId="13" fillId="0" borderId="10" xfId="2" applyNumberFormat="1" applyBorder="1"/>
    <xf numFmtId="0" fontId="13" fillId="0" borderId="10" xfId="2" applyBorder="1"/>
    <xf numFmtId="0" fontId="0" fillId="0" borderId="10" xfId="2" applyFont="1" applyBorder="1" applyAlignment="1">
      <alignment wrapText="1"/>
    </xf>
    <xf numFmtId="0" fontId="0" fillId="0" borderId="10" xfId="2" applyFont="1" applyBorder="1"/>
    <xf numFmtId="0" fontId="1" fillId="0" borderId="55" xfId="0" applyFont="1" applyBorder="1" applyAlignment="1">
      <alignment horizontal="left"/>
    </xf>
    <xf numFmtId="0" fontId="1" fillId="0" borderId="0" xfId="1" applyAlignment="1">
      <alignment horizontal="left" wrapText="1"/>
    </xf>
    <xf numFmtId="0" fontId="3" fillId="0" borderId="28" xfId="1" applyFont="1" applyBorder="1" applyAlignment="1">
      <alignment horizontal="center" shrinkToFit="1"/>
    </xf>
    <xf numFmtId="0" fontId="3" fillId="0" borderId="29" xfId="1" applyFont="1" applyBorder="1" applyAlignment="1">
      <alignment horizontal="center" shrinkToFit="1"/>
    </xf>
    <xf numFmtId="168" fontId="3" fillId="0" borderId="14" xfId="1" applyNumberFormat="1" applyFont="1" applyBorder="1" applyAlignment="1">
      <alignment horizontal="right" indent="2"/>
    </xf>
    <xf numFmtId="168" fontId="3" fillId="0" borderId="16" xfId="1" applyNumberFormat="1" applyFont="1" applyBorder="1" applyAlignment="1">
      <alignment horizontal="right" indent="2"/>
    </xf>
    <xf numFmtId="168" fontId="9" fillId="2" borderId="41" xfId="1" applyNumberFormat="1" applyFont="1" applyFill="1" applyBorder="1" applyAlignment="1">
      <alignment horizontal="right" indent="2"/>
    </xf>
    <xf numFmtId="168" fontId="9" fillId="2" borderId="42" xfId="1" applyNumberFormat="1" applyFont="1" applyFill="1" applyBorder="1" applyAlignment="1">
      <alignment horizontal="right" indent="2"/>
    </xf>
    <xf numFmtId="0" fontId="12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center"/>
    </xf>
    <xf numFmtId="0" fontId="4" fillId="2" borderId="14" xfId="1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0" borderId="10" xfId="1" applyFont="1" applyBorder="1" applyAlignment="1">
      <alignment horizontal="left"/>
    </xf>
    <xf numFmtId="0" fontId="5" fillId="0" borderId="14" xfId="1" applyFont="1" applyBorder="1" applyAlignment="1">
      <alignment horizontal="left"/>
    </xf>
    <xf numFmtId="0" fontId="21" fillId="3" borderId="21" xfId="2" applyFont="1" applyFill="1" applyBorder="1" applyAlignment="1">
      <alignment horizontal="center" wrapText="1"/>
    </xf>
    <xf numFmtId="0" fontId="0" fillId="3" borderId="22" xfId="0" applyFill="1" applyBorder="1" applyAlignment="1">
      <alignment wrapText="1"/>
    </xf>
    <xf numFmtId="0" fontId="0" fillId="3" borderId="23" xfId="0" applyFill="1" applyBorder="1" applyAlignment="1">
      <alignment wrapText="1"/>
    </xf>
  </cellXfs>
  <cellStyles count="5">
    <cellStyle name="Normální" xfId="0" builtinId="0"/>
    <cellStyle name="normální 2" xfId="1"/>
    <cellStyle name="Normální 3" xfId="2"/>
    <cellStyle name="Normální 4" xfId="4"/>
    <cellStyle name="normální_ROZPOCET_STA_ZALOZKA" xfId="3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5/051002_Letiste_Brno/odeslane%20poptavky/AS_ACCE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abidky_na_realizace/2007/NR070314_Hrad%20Znojmo_EPS_VaS/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P240103_MOU%20KRO/AS_MOU_D7_KRO_1PP_SLP_PRACOVNI%20ROZPOCET_VZOR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/001102_VUT%20Menza%20pod%20Palackeho%20vrchem/SK_komplet/RP/RP_dopl_techn/Rozpo&#269;et_RP_finis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/001102_VUT%20Menza%20pod%20Palackeho%20vrchem/SK_komplet/RP/RP_dopl_techn/Finish/PB_finish/PP_S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05/051002_Letiste_Brno/ROZPOCET_letis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P200707_MOU%20Paliativni%20pece%20a%20Stacionar_PV_IgH/2_DPS/SO02_DPS_Stacionar_SLP_PRACOVNI%20rozpocet_vzorce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EPS"/>
    </sheetNames>
    <sheetDataSet>
      <sheetData sheetId="0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Objekt"/>
      <sheetName val="VzorPolozky"/>
      <sheetName val="Krycí list"/>
      <sheetName val="Rekapitulace"/>
      <sheetName val="EKV"/>
      <sheetName val="SK"/>
      <sheetName val="MR"/>
      <sheetName val="EPS"/>
      <sheetName val="Interkom"/>
      <sheetName val="Sestra-pacient"/>
      <sheetName val="free (8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">
          <cell r="AA12">
            <v>1.45</v>
          </cell>
          <cell r="AB12">
            <v>1</v>
          </cell>
        </row>
        <row r="87">
          <cell r="AA87">
            <v>1.4</v>
          </cell>
          <cell r="AB87">
            <v>1</v>
          </cell>
        </row>
        <row r="120">
          <cell r="AB120">
            <v>1</v>
          </cell>
        </row>
        <row r="125">
          <cell r="AB125">
            <v>1</v>
          </cell>
        </row>
      </sheetData>
      <sheetData sheetId="5">
        <row r="48">
          <cell r="AA48">
            <v>1.7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L1">
            <v>1.1499999999999999</v>
          </cell>
          <cell r="M1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Objekt"/>
      <sheetName val="VzorPolozky"/>
      <sheetName val="Krycí list"/>
      <sheetName val="Rekapitulace"/>
      <sheetName val="PZTS, EKV, Interkom"/>
      <sheetName val="SK, AP, VSS, TEL"/>
      <sheetName val="MR"/>
      <sheetName val="JČ"/>
      <sheetName val="EPS"/>
      <sheetName val="STA"/>
      <sheetName val="Sestra-pacient"/>
      <sheetName val="Vyvolávací systém"/>
      <sheetName val="free (8)"/>
      <sheetName val="DOPLNIT CHYBÍ"/>
    </sheetNames>
    <sheetDataSet>
      <sheetData sheetId="0" refreshError="1"/>
      <sheetData sheetId="1" refreshError="1"/>
      <sheetData sheetId="2">
        <row r="1">
          <cell r="A1" t="str">
            <v>OCENĚNÝ POLOŽKOVÝ SOUPIS DODÁVEK A PRACÍ S VÝKAZEM VÝMĚR</v>
          </cell>
        </row>
      </sheetData>
      <sheetData sheetId="3">
        <row r="4">
          <cell r="D4" t="str">
            <v>MOU Brno - Stacionář</v>
          </cell>
        </row>
      </sheetData>
      <sheetData sheetId="4" refreshError="1"/>
      <sheetData sheetId="5">
        <row r="14">
          <cell r="AA14">
            <v>1.25</v>
          </cell>
        </row>
      </sheetData>
      <sheetData sheetId="6">
        <row r="40">
          <cell r="AA40">
            <v>1.45</v>
          </cell>
        </row>
      </sheetData>
      <sheetData sheetId="7" refreshError="1"/>
      <sheetData sheetId="8" refreshError="1"/>
      <sheetData sheetId="9" refreshError="1"/>
      <sheetData sheetId="10"/>
      <sheetData sheetId="11">
        <row r="68">
          <cell r="AA68">
            <v>1.4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5"/>
  <sheetViews>
    <sheetView tabSelected="1" view="pageBreakPreview" zoomScaleNormal="100" zoomScaleSheetLayoutView="100" workbookViewId="0">
      <selection activeCell="B1" sqref="B1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4" ht="24.75" customHeight="1" thickBot="1" x14ac:dyDescent="0.25">
      <c r="A1" s="1" t="s">
        <v>78</v>
      </c>
      <c r="B1" s="2"/>
      <c r="C1" s="2"/>
      <c r="D1" s="2"/>
      <c r="E1" s="2"/>
      <c r="F1" s="2"/>
      <c r="G1" s="2"/>
    </row>
    <row r="2" spans="1:54" ht="12.75" customHeight="1" x14ac:dyDescent="0.2">
      <c r="A2" s="4" t="s">
        <v>0</v>
      </c>
      <c r="B2" s="5"/>
      <c r="C2" s="6" t="s">
        <v>1</v>
      </c>
      <c r="D2" s="6"/>
      <c r="E2" s="5" t="s">
        <v>2</v>
      </c>
      <c r="F2" s="7" t="s">
        <v>3</v>
      </c>
      <c r="G2" s="8"/>
    </row>
    <row r="3" spans="1:54" ht="3" customHeight="1" x14ac:dyDescent="0.2">
      <c r="A3" s="9"/>
      <c r="B3" s="10"/>
      <c r="C3" s="11"/>
      <c r="D3" s="11"/>
      <c r="E3" s="10"/>
      <c r="F3" s="12"/>
      <c r="G3" s="13"/>
    </row>
    <row r="4" spans="1:54" ht="12" customHeight="1" x14ac:dyDescent="0.2">
      <c r="A4" s="14" t="s">
        <v>4</v>
      </c>
      <c r="B4" s="10"/>
      <c r="C4" s="11" t="s">
        <v>5</v>
      </c>
      <c r="D4" s="11"/>
      <c r="E4" s="10"/>
      <c r="F4" s="12" t="s">
        <v>6</v>
      </c>
      <c r="G4" s="15"/>
    </row>
    <row r="5" spans="1:54" ht="12.95" customHeight="1" x14ac:dyDescent="0.2">
      <c r="A5" s="16"/>
      <c r="B5" s="17"/>
      <c r="C5" s="18"/>
      <c r="D5" s="19"/>
      <c r="E5" s="20"/>
      <c r="F5" s="12" t="s">
        <v>7</v>
      </c>
      <c r="G5" s="13"/>
    </row>
    <row r="6" spans="1:54" ht="12.95" customHeight="1" x14ac:dyDescent="0.2">
      <c r="A6" s="14" t="s">
        <v>8</v>
      </c>
      <c r="B6" s="10"/>
      <c r="C6" s="11" t="s">
        <v>9</v>
      </c>
      <c r="D6" s="11"/>
      <c r="E6" s="10"/>
      <c r="F6" s="12" t="s">
        <v>10</v>
      </c>
      <c r="G6" s="21">
        <v>0</v>
      </c>
    </row>
    <row r="7" spans="1:54" ht="39" customHeight="1" x14ac:dyDescent="0.2">
      <c r="A7" s="22"/>
      <c r="B7" s="23"/>
      <c r="C7" s="221" t="s">
        <v>101</v>
      </c>
      <c r="D7" s="222"/>
      <c r="E7" s="223"/>
      <c r="F7" s="24" t="s">
        <v>11</v>
      </c>
      <c r="G7" s="21">
        <f>IF(PocetMJ=0,,ROUND((F30+F32)/PocetMJ,1))</f>
        <v>0</v>
      </c>
    </row>
    <row r="8" spans="1:54" x14ac:dyDescent="0.2">
      <c r="A8" s="25" t="s">
        <v>12</v>
      </c>
      <c r="B8" s="12"/>
      <c r="C8" s="224" t="s">
        <v>13</v>
      </c>
      <c r="D8" s="224"/>
      <c r="E8" s="225"/>
      <c r="F8" s="12" t="s">
        <v>14</v>
      </c>
      <c r="G8" s="26" t="s">
        <v>79</v>
      </c>
    </row>
    <row r="9" spans="1:54" x14ac:dyDescent="0.2">
      <c r="A9" s="25" t="s">
        <v>15</v>
      </c>
      <c r="B9" s="12"/>
      <c r="C9" s="224" t="str">
        <f>Projektant</f>
        <v>ASEC - elektrosystémy s.r.o.</v>
      </c>
      <c r="D9" s="224"/>
      <c r="E9" s="225"/>
      <c r="F9" s="12"/>
      <c r="G9" s="26"/>
    </row>
    <row r="10" spans="1:54" x14ac:dyDescent="0.2">
      <c r="A10" s="25" t="s">
        <v>16</v>
      </c>
      <c r="B10" s="12"/>
      <c r="C10" s="224"/>
      <c r="D10" s="224"/>
      <c r="E10" s="224"/>
      <c r="F10" s="12"/>
      <c r="G10" s="27"/>
    </row>
    <row r="11" spans="1:54" ht="13.5" customHeight="1" x14ac:dyDescent="0.2">
      <c r="A11" s="25" t="s">
        <v>17</v>
      </c>
      <c r="B11" s="12"/>
      <c r="C11" s="224"/>
      <c r="D11" s="224"/>
      <c r="E11" s="224"/>
      <c r="F11" s="12" t="s">
        <v>18</v>
      </c>
      <c r="G11" s="28" t="s">
        <v>102</v>
      </c>
      <c r="AX11" s="29"/>
      <c r="AY11" s="29"/>
      <c r="AZ11" s="29"/>
      <c r="BA11" s="29"/>
      <c r="BB11" s="29"/>
    </row>
    <row r="12" spans="1:54" ht="12.75" customHeight="1" x14ac:dyDescent="0.2">
      <c r="A12" s="30" t="s">
        <v>19</v>
      </c>
      <c r="B12" s="10"/>
      <c r="C12" s="220"/>
      <c r="D12" s="220"/>
      <c r="E12" s="220"/>
      <c r="F12" s="31" t="s">
        <v>20</v>
      </c>
      <c r="G12" s="32"/>
    </row>
    <row r="13" spans="1:54" ht="28.5" customHeight="1" thickBot="1" x14ac:dyDescent="0.25">
      <c r="A13" s="33" t="s">
        <v>21</v>
      </c>
      <c r="B13" s="34"/>
      <c r="C13" s="34"/>
      <c r="D13" s="34"/>
      <c r="E13" s="35"/>
      <c r="F13" s="35"/>
      <c r="G13" s="36"/>
    </row>
    <row r="14" spans="1:54" ht="17.25" customHeight="1" thickBot="1" x14ac:dyDescent="0.25">
      <c r="A14" s="37" t="s">
        <v>22</v>
      </c>
      <c r="B14" s="38"/>
      <c r="C14" s="39"/>
      <c r="D14" s="40" t="s">
        <v>23</v>
      </c>
      <c r="E14" s="41"/>
      <c r="F14" s="41"/>
      <c r="G14" s="39"/>
    </row>
    <row r="15" spans="1:54" ht="15.95" customHeight="1" x14ac:dyDescent="0.2">
      <c r="A15" s="42"/>
      <c r="B15" s="43" t="s">
        <v>24</v>
      </c>
      <c r="C15" s="44">
        <v>0</v>
      </c>
      <c r="D15" s="45"/>
      <c r="E15" s="46"/>
      <c r="F15" s="47"/>
      <c r="G15" s="44"/>
    </row>
    <row r="16" spans="1:54" ht="15.95" customHeight="1" x14ac:dyDescent="0.2">
      <c r="A16" s="42" t="s">
        <v>25</v>
      </c>
      <c r="B16" s="43" t="s">
        <v>26</v>
      </c>
      <c r="C16" s="44">
        <v>0</v>
      </c>
      <c r="D16" s="9"/>
      <c r="E16" s="48"/>
      <c r="F16" s="49"/>
      <c r="G16" s="44"/>
    </row>
    <row r="17" spans="1:14" ht="15.95" customHeight="1" x14ac:dyDescent="0.2">
      <c r="A17" s="42" t="s">
        <v>27</v>
      </c>
      <c r="B17" s="43" t="s">
        <v>28</v>
      </c>
      <c r="C17" s="179">
        <f>SLP!I7+SLP!I41+SLP!I53+SLP!I64+SLP!I69</f>
        <v>0</v>
      </c>
      <c r="D17" s="9"/>
      <c r="E17" s="48"/>
      <c r="F17" s="49"/>
      <c r="G17" s="44"/>
    </row>
    <row r="18" spans="1:14" ht="15.95" customHeight="1" x14ac:dyDescent="0.2">
      <c r="A18" s="50" t="s">
        <v>29</v>
      </c>
      <c r="B18" s="51" t="s">
        <v>30</v>
      </c>
      <c r="C18" s="179">
        <f>SLP!G7+SLP!G41+SLP!G53+SLP!G64+SLP!G69</f>
        <v>0</v>
      </c>
      <c r="D18" s="9"/>
      <c r="E18" s="48"/>
      <c r="F18" s="49"/>
      <c r="G18" s="44"/>
    </row>
    <row r="19" spans="1:14" ht="15.95" customHeight="1" x14ac:dyDescent="0.2">
      <c r="A19" s="52" t="s">
        <v>31</v>
      </c>
      <c r="B19" s="43"/>
      <c r="C19" s="179">
        <f>SUM(C15:C18)</f>
        <v>0</v>
      </c>
      <c r="D19" s="9"/>
      <c r="E19" s="48"/>
      <c r="F19" s="49"/>
      <c r="G19" s="44"/>
    </row>
    <row r="20" spans="1:14" ht="15.95" customHeight="1" x14ac:dyDescent="0.2">
      <c r="A20" s="52"/>
      <c r="B20" s="43"/>
      <c r="C20" s="179"/>
      <c r="D20" s="9"/>
      <c r="E20" s="48"/>
      <c r="F20" s="49"/>
      <c r="G20" s="44"/>
    </row>
    <row r="21" spans="1:14" ht="15.95" customHeight="1" x14ac:dyDescent="0.2">
      <c r="A21" s="52" t="s">
        <v>32</v>
      </c>
      <c r="B21" s="43"/>
      <c r="C21" s="179"/>
      <c r="D21" s="9"/>
      <c r="E21" s="48"/>
      <c r="F21" s="49"/>
      <c r="G21" s="44"/>
      <c r="N21" s="53"/>
    </row>
    <row r="22" spans="1:14" ht="15.95" customHeight="1" x14ac:dyDescent="0.2">
      <c r="A22" s="54" t="s">
        <v>33</v>
      </c>
      <c r="B22" s="55"/>
      <c r="C22" s="179">
        <f>C19+C21</f>
        <v>0</v>
      </c>
      <c r="D22" s="9" t="s">
        <v>34</v>
      </c>
      <c r="E22" s="48"/>
      <c r="F22" s="49"/>
      <c r="G22" s="44"/>
    </row>
    <row r="23" spans="1:14" ht="15.95" customHeight="1" thickBot="1" x14ac:dyDescent="0.25">
      <c r="A23" s="213" t="s">
        <v>35</v>
      </c>
      <c r="B23" s="214"/>
      <c r="C23" s="180">
        <f>C19+C21+G23</f>
        <v>0</v>
      </c>
      <c r="D23" s="56" t="s">
        <v>36</v>
      </c>
      <c r="E23" s="57"/>
      <c r="F23" s="58"/>
      <c r="G23" s="179">
        <f>SLP!G121+SLP!I121</f>
        <v>0</v>
      </c>
    </row>
    <row r="24" spans="1:14" x14ac:dyDescent="0.2">
      <c r="A24" s="59" t="s">
        <v>37</v>
      </c>
      <c r="B24" s="60"/>
      <c r="C24" s="61"/>
      <c r="D24" s="60" t="s">
        <v>38</v>
      </c>
      <c r="E24" s="60"/>
      <c r="F24" s="62" t="s">
        <v>39</v>
      </c>
      <c r="G24" s="63"/>
    </row>
    <row r="25" spans="1:14" x14ac:dyDescent="0.2">
      <c r="A25" s="54" t="s">
        <v>40</v>
      </c>
      <c r="B25" s="55"/>
      <c r="C25" s="64" t="s">
        <v>41</v>
      </c>
      <c r="D25" s="55" t="s">
        <v>40</v>
      </c>
      <c r="E25" s="55"/>
      <c r="F25" s="65" t="s">
        <v>40</v>
      </c>
      <c r="G25" s="66"/>
    </row>
    <row r="26" spans="1:14" ht="37.5" customHeight="1" x14ac:dyDescent="0.2">
      <c r="A26" s="54" t="s">
        <v>42</v>
      </c>
      <c r="B26" s="67"/>
      <c r="C26" s="68">
        <v>45901</v>
      </c>
      <c r="D26" s="55" t="s">
        <v>42</v>
      </c>
      <c r="E26" s="55"/>
      <c r="F26" s="65" t="s">
        <v>42</v>
      </c>
      <c r="G26" s="66"/>
    </row>
    <row r="27" spans="1:14" x14ac:dyDescent="0.2">
      <c r="A27" s="54"/>
      <c r="B27" s="69"/>
      <c r="C27" s="70"/>
      <c r="D27" s="55"/>
      <c r="E27" s="55"/>
      <c r="F27" s="65"/>
      <c r="G27" s="66"/>
    </row>
    <row r="28" spans="1:14" x14ac:dyDescent="0.2">
      <c r="A28" s="54" t="s">
        <v>43</v>
      </c>
      <c r="B28" s="55"/>
      <c r="C28" s="70"/>
      <c r="D28" s="65" t="s">
        <v>44</v>
      </c>
      <c r="E28" s="70"/>
      <c r="F28" s="55" t="s">
        <v>44</v>
      </c>
      <c r="G28" s="66"/>
    </row>
    <row r="29" spans="1:14" ht="69" customHeight="1" x14ac:dyDescent="0.2">
      <c r="A29" s="54"/>
      <c r="B29" s="55"/>
      <c r="C29" s="71"/>
      <c r="D29" s="72"/>
      <c r="E29" s="71"/>
      <c r="F29" s="55"/>
      <c r="G29" s="66"/>
    </row>
    <row r="30" spans="1:14" x14ac:dyDescent="0.2">
      <c r="A30" s="73" t="s">
        <v>45</v>
      </c>
      <c r="B30" s="74"/>
      <c r="C30" s="75">
        <v>21</v>
      </c>
      <c r="D30" s="74" t="s">
        <v>46</v>
      </c>
      <c r="E30" s="76"/>
      <c r="F30" s="215">
        <f>C23-F32</f>
        <v>0</v>
      </c>
      <c r="G30" s="216"/>
    </row>
    <row r="31" spans="1:14" x14ac:dyDescent="0.2">
      <c r="A31" s="73" t="s">
        <v>47</v>
      </c>
      <c r="B31" s="74"/>
      <c r="C31" s="75">
        <f>SazbaDPH1</f>
        <v>21</v>
      </c>
      <c r="D31" s="74" t="s">
        <v>48</v>
      </c>
      <c r="E31" s="76"/>
      <c r="F31" s="215">
        <f>PRODUCT(F30,C31/100)</f>
        <v>0</v>
      </c>
      <c r="G31" s="216"/>
    </row>
    <row r="32" spans="1:14" x14ac:dyDescent="0.2">
      <c r="A32" s="73" t="s">
        <v>45</v>
      </c>
      <c r="B32" s="74"/>
      <c r="C32" s="75">
        <v>0</v>
      </c>
      <c r="D32" s="74" t="s">
        <v>48</v>
      </c>
      <c r="E32" s="76"/>
      <c r="F32" s="215">
        <v>0</v>
      </c>
      <c r="G32" s="216"/>
    </row>
    <row r="33" spans="1:8" x14ac:dyDescent="0.2">
      <c r="A33" s="73" t="s">
        <v>47</v>
      </c>
      <c r="B33" s="77"/>
      <c r="C33" s="78">
        <f>SazbaDPH2</f>
        <v>0</v>
      </c>
      <c r="D33" s="74" t="s">
        <v>48</v>
      </c>
      <c r="E33" s="49"/>
      <c r="F33" s="215">
        <f>PRODUCT(F32,C33/100)</f>
        <v>0</v>
      </c>
      <c r="G33" s="216"/>
    </row>
    <row r="34" spans="1:8" s="82" customFormat="1" ht="19.5" customHeight="1" thickBot="1" x14ac:dyDescent="0.3">
      <c r="A34" s="79" t="s">
        <v>49</v>
      </c>
      <c r="B34" s="80"/>
      <c r="C34" s="80"/>
      <c r="D34" s="80"/>
      <c r="E34" s="81"/>
      <c r="F34" s="217">
        <f>ROUND(SUM(F30:F33),2)</f>
        <v>0</v>
      </c>
      <c r="G34" s="218"/>
    </row>
    <row r="36" spans="1:8" x14ac:dyDescent="0.2">
      <c r="A36" s="3" t="s">
        <v>50</v>
      </c>
      <c r="H36" s="3" t="s">
        <v>51</v>
      </c>
    </row>
    <row r="37" spans="1:8" ht="14.25" customHeight="1" x14ac:dyDescent="0.2">
      <c r="B37" s="219"/>
      <c r="C37" s="219"/>
      <c r="D37" s="219"/>
      <c r="E37" s="219"/>
      <c r="F37" s="219"/>
      <c r="G37" s="219"/>
      <c r="H37" s="3" t="s">
        <v>51</v>
      </c>
    </row>
    <row r="38" spans="1:8" ht="12.75" customHeight="1" x14ac:dyDescent="0.2">
      <c r="A38" s="83"/>
      <c r="B38" s="219"/>
      <c r="C38" s="219"/>
      <c r="D38" s="219"/>
      <c r="E38" s="219"/>
      <c r="F38" s="219"/>
      <c r="G38" s="219"/>
      <c r="H38" s="3" t="s">
        <v>51</v>
      </c>
    </row>
    <row r="39" spans="1:8" x14ac:dyDescent="0.2">
      <c r="A39" s="83"/>
      <c r="B39" s="219"/>
      <c r="C39" s="219"/>
      <c r="D39" s="219"/>
      <c r="E39" s="219"/>
      <c r="F39" s="219"/>
      <c r="G39" s="219"/>
      <c r="H39" s="3" t="s">
        <v>51</v>
      </c>
    </row>
    <row r="40" spans="1:8" x14ac:dyDescent="0.2">
      <c r="A40" s="83"/>
      <c r="B40" s="219"/>
      <c r="C40" s="219"/>
      <c r="D40" s="219"/>
      <c r="E40" s="219"/>
      <c r="F40" s="219"/>
      <c r="G40" s="219"/>
      <c r="H40" s="3" t="s">
        <v>51</v>
      </c>
    </row>
    <row r="41" spans="1:8" x14ac:dyDescent="0.2">
      <c r="A41" s="83"/>
      <c r="B41" s="219"/>
      <c r="C41" s="219"/>
      <c r="D41" s="219"/>
      <c r="E41" s="219"/>
      <c r="F41" s="219"/>
      <c r="G41" s="219"/>
      <c r="H41" s="3" t="s">
        <v>51</v>
      </c>
    </row>
    <row r="42" spans="1:8" x14ac:dyDescent="0.2">
      <c r="A42" s="83"/>
      <c r="B42" s="219"/>
      <c r="C42" s="219"/>
      <c r="D42" s="219"/>
      <c r="E42" s="219"/>
      <c r="F42" s="219"/>
      <c r="G42" s="219"/>
      <c r="H42" s="3" t="s">
        <v>51</v>
      </c>
    </row>
    <row r="43" spans="1:8" x14ac:dyDescent="0.2">
      <c r="A43" s="83"/>
      <c r="B43" s="219"/>
      <c r="C43" s="219"/>
      <c r="D43" s="219"/>
      <c r="E43" s="219"/>
      <c r="F43" s="219"/>
      <c r="G43" s="219"/>
      <c r="H43" s="3" t="s">
        <v>51</v>
      </c>
    </row>
    <row r="44" spans="1:8" x14ac:dyDescent="0.2">
      <c r="A44" s="83"/>
      <c r="B44" s="219"/>
      <c r="C44" s="219"/>
      <c r="D44" s="219"/>
      <c r="E44" s="219"/>
      <c r="F44" s="219"/>
      <c r="G44" s="219"/>
      <c r="H44" s="3" t="s">
        <v>51</v>
      </c>
    </row>
    <row r="45" spans="1:8" ht="0.75" customHeight="1" x14ac:dyDescent="0.2">
      <c r="A45" s="83"/>
      <c r="B45" s="219"/>
      <c r="C45" s="219"/>
      <c r="D45" s="219"/>
      <c r="E45" s="219"/>
      <c r="F45" s="219"/>
      <c r="G45" s="219"/>
      <c r="H45" s="3" t="s">
        <v>51</v>
      </c>
    </row>
    <row r="46" spans="1:8" x14ac:dyDescent="0.2">
      <c r="B46" s="212"/>
      <c r="C46" s="212"/>
      <c r="D46" s="212"/>
      <c r="E46" s="212"/>
      <c r="F46" s="212"/>
      <c r="G46" s="212"/>
    </row>
    <row r="47" spans="1:8" x14ac:dyDescent="0.2">
      <c r="B47" s="212"/>
      <c r="C47" s="212"/>
      <c r="D47" s="212"/>
      <c r="E47" s="212"/>
      <c r="F47" s="212"/>
      <c r="G47" s="212"/>
    </row>
    <row r="48" spans="1:8" x14ac:dyDescent="0.2">
      <c r="B48" s="212"/>
      <c r="C48" s="212"/>
      <c r="D48" s="212"/>
      <c r="E48" s="212"/>
      <c r="F48" s="212"/>
      <c r="G48" s="212"/>
    </row>
    <row r="49" spans="2:7" x14ac:dyDescent="0.2">
      <c r="B49" s="212"/>
      <c r="C49" s="212"/>
      <c r="D49" s="212"/>
      <c r="E49" s="212"/>
      <c r="F49" s="212"/>
      <c r="G49" s="212"/>
    </row>
    <row r="50" spans="2:7" x14ac:dyDescent="0.2">
      <c r="B50" s="212"/>
      <c r="C50" s="212"/>
      <c r="D50" s="212"/>
      <c r="E50" s="212"/>
      <c r="F50" s="212"/>
      <c r="G50" s="212"/>
    </row>
    <row r="51" spans="2:7" x14ac:dyDescent="0.2">
      <c r="B51" s="212"/>
      <c r="C51" s="212"/>
      <c r="D51" s="212"/>
      <c r="E51" s="212"/>
      <c r="F51" s="212"/>
      <c r="G51" s="212"/>
    </row>
    <row r="52" spans="2:7" x14ac:dyDescent="0.2">
      <c r="B52" s="212"/>
      <c r="C52" s="212"/>
      <c r="D52" s="212"/>
      <c r="E52" s="212"/>
      <c r="F52" s="212"/>
      <c r="G52" s="212"/>
    </row>
    <row r="53" spans="2:7" x14ac:dyDescent="0.2">
      <c r="B53" s="212"/>
      <c r="C53" s="212"/>
      <c r="D53" s="212"/>
      <c r="E53" s="212"/>
      <c r="F53" s="212"/>
      <c r="G53" s="212"/>
    </row>
    <row r="54" spans="2:7" x14ac:dyDescent="0.2">
      <c r="B54" s="212"/>
      <c r="C54" s="212"/>
      <c r="D54" s="212"/>
      <c r="E54" s="212"/>
      <c r="F54" s="212"/>
      <c r="G54" s="212"/>
    </row>
    <row r="55" spans="2:7" x14ac:dyDescent="0.2">
      <c r="B55" s="212"/>
      <c r="C55" s="212"/>
      <c r="D55" s="212"/>
      <c r="E55" s="212"/>
      <c r="F55" s="212"/>
      <c r="G55" s="212"/>
    </row>
  </sheetData>
  <sheetProtection password="E5D8" sheet="1" objects="1" scenarios="1"/>
  <mergeCells count="23">
    <mergeCell ref="C12:E12"/>
    <mergeCell ref="C7:E7"/>
    <mergeCell ref="C8:E8"/>
    <mergeCell ref="C9:E9"/>
    <mergeCell ref="C10:E10"/>
    <mergeCell ref="C11:E11"/>
    <mergeCell ref="B50:G50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1:G51"/>
    <mergeCell ref="B52:G52"/>
    <mergeCell ref="B53:G53"/>
    <mergeCell ref="B54:G54"/>
    <mergeCell ref="B55:G5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&amp;LZpracováno programem BUILDpower,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0"/>
  <sheetViews>
    <sheetView view="pageBreakPreview" zoomScaleNormal="100" zoomScaleSheetLayoutView="100" workbookViewId="0">
      <selection sqref="A1:I1"/>
    </sheetView>
  </sheetViews>
  <sheetFormatPr defaultRowHeight="12.75" x14ac:dyDescent="0.2"/>
  <cols>
    <col min="1" max="1" width="5.42578125" style="84" customWidth="1"/>
    <col min="2" max="2" width="75.7109375" style="91" customWidth="1"/>
    <col min="3" max="3" width="18.7109375" style="106" hidden="1" customWidth="1"/>
    <col min="4" max="4" width="7.7109375" style="106" customWidth="1"/>
    <col min="5" max="5" width="8.7109375" style="106" customWidth="1"/>
    <col min="6" max="9" width="15.7109375" style="143" customWidth="1"/>
    <col min="10" max="211" width="9.140625" style="106"/>
    <col min="212" max="212" width="5.42578125" style="106" customWidth="1"/>
    <col min="213" max="213" width="75.7109375" style="106" customWidth="1"/>
    <col min="214" max="214" width="0" style="106" hidden="1" customWidth="1"/>
    <col min="215" max="215" width="7.7109375" style="106" customWidth="1"/>
    <col min="216" max="216" width="8.7109375" style="106" customWidth="1"/>
    <col min="217" max="217" width="20.42578125" style="106" bestFit="1" customWidth="1"/>
    <col min="218" max="218" width="15.7109375" style="106" customWidth="1"/>
    <col min="219" max="219" width="16" style="106" customWidth="1"/>
    <col min="220" max="220" width="18.140625" style="106" customWidth="1"/>
    <col min="221" max="221" width="23" style="106" customWidth="1"/>
    <col min="222" max="222" width="15.85546875" style="106" customWidth="1"/>
    <col min="223" max="223" width="16.42578125" style="106" bestFit="1" customWidth="1"/>
    <col min="224" max="224" width="21.42578125" style="106" customWidth="1"/>
    <col min="225" max="225" width="14.7109375" style="106" bestFit="1" customWidth="1"/>
    <col min="226" max="226" width="13.140625" style="106" bestFit="1" customWidth="1"/>
    <col min="227" max="227" width="9.140625" style="106"/>
    <col min="228" max="228" width="16.7109375" style="106" bestFit="1" customWidth="1"/>
    <col min="229" max="229" width="9.140625" style="106"/>
    <col min="230" max="230" width="15" style="106" bestFit="1" customWidth="1"/>
    <col min="231" max="467" width="9.140625" style="106"/>
    <col min="468" max="468" width="5.42578125" style="106" customWidth="1"/>
    <col min="469" max="469" width="75.7109375" style="106" customWidth="1"/>
    <col min="470" max="470" width="0" style="106" hidden="1" customWidth="1"/>
    <col min="471" max="471" width="7.7109375" style="106" customWidth="1"/>
    <col min="472" max="472" width="8.7109375" style="106" customWidth="1"/>
    <col min="473" max="473" width="20.42578125" style="106" bestFit="1" customWidth="1"/>
    <col min="474" max="474" width="15.7109375" style="106" customWidth="1"/>
    <col min="475" max="475" width="16" style="106" customWidth="1"/>
    <col min="476" max="476" width="18.140625" style="106" customWidth="1"/>
    <col min="477" max="477" width="23" style="106" customWidth="1"/>
    <col min="478" max="478" width="15.85546875" style="106" customWidth="1"/>
    <col min="479" max="479" width="16.42578125" style="106" bestFit="1" customWidth="1"/>
    <col min="480" max="480" width="21.42578125" style="106" customWidth="1"/>
    <col min="481" max="481" width="14.7109375" style="106" bestFit="1" customWidth="1"/>
    <col min="482" max="482" width="13.140625" style="106" bestFit="1" customWidth="1"/>
    <col min="483" max="483" width="9.140625" style="106"/>
    <col min="484" max="484" width="16.7109375" style="106" bestFit="1" customWidth="1"/>
    <col min="485" max="485" width="9.140625" style="106"/>
    <col min="486" max="486" width="15" style="106" bestFit="1" customWidth="1"/>
    <col min="487" max="723" width="9.140625" style="106"/>
    <col min="724" max="724" width="5.42578125" style="106" customWidth="1"/>
    <col min="725" max="725" width="75.7109375" style="106" customWidth="1"/>
    <col min="726" max="726" width="0" style="106" hidden="1" customWidth="1"/>
    <col min="727" max="727" width="7.7109375" style="106" customWidth="1"/>
    <col min="728" max="728" width="8.7109375" style="106" customWidth="1"/>
    <col min="729" max="729" width="20.42578125" style="106" bestFit="1" customWidth="1"/>
    <col min="730" max="730" width="15.7109375" style="106" customWidth="1"/>
    <col min="731" max="731" width="16" style="106" customWidth="1"/>
    <col min="732" max="732" width="18.140625" style="106" customWidth="1"/>
    <col min="733" max="733" width="23" style="106" customWidth="1"/>
    <col min="734" max="734" width="15.85546875" style="106" customWidth="1"/>
    <col min="735" max="735" width="16.42578125" style="106" bestFit="1" customWidth="1"/>
    <col min="736" max="736" width="21.42578125" style="106" customWidth="1"/>
    <col min="737" max="737" width="14.7109375" style="106" bestFit="1" customWidth="1"/>
    <col min="738" max="738" width="13.140625" style="106" bestFit="1" customWidth="1"/>
    <col min="739" max="739" width="9.140625" style="106"/>
    <col min="740" max="740" width="16.7109375" style="106" bestFit="1" customWidth="1"/>
    <col min="741" max="741" width="9.140625" style="106"/>
    <col min="742" max="742" width="15" style="106" bestFit="1" customWidth="1"/>
    <col min="743" max="979" width="9.140625" style="106"/>
    <col min="980" max="980" width="5.42578125" style="106" customWidth="1"/>
    <col min="981" max="981" width="75.7109375" style="106" customWidth="1"/>
    <col min="982" max="982" width="0" style="106" hidden="1" customWidth="1"/>
    <col min="983" max="983" width="7.7109375" style="106" customWidth="1"/>
    <col min="984" max="984" width="8.7109375" style="106" customWidth="1"/>
    <col min="985" max="985" width="20.42578125" style="106" bestFit="1" customWidth="1"/>
    <col min="986" max="986" width="15.7109375" style="106" customWidth="1"/>
    <col min="987" max="987" width="16" style="106" customWidth="1"/>
    <col min="988" max="988" width="18.140625" style="106" customWidth="1"/>
    <col min="989" max="989" width="23" style="106" customWidth="1"/>
    <col min="990" max="990" width="15.85546875" style="106" customWidth="1"/>
    <col min="991" max="991" width="16.42578125" style="106" bestFit="1" customWidth="1"/>
    <col min="992" max="992" width="21.42578125" style="106" customWidth="1"/>
    <col min="993" max="993" width="14.7109375" style="106" bestFit="1" customWidth="1"/>
    <col min="994" max="994" width="13.140625" style="106" bestFit="1" customWidth="1"/>
    <col min="995" max="995" width="9.140625" style="106"/>
    <col min="996" max="996" width="16.7109375" style="106" bestFit="1" customWidth="1"/>
    <col min="997" max="997" width="9.140625" style="106"/>
    <col min="998" max="998" width="15" style="106" bestFit="1" customWidth="1"/>
    <col min="999" max="1235" width="9.140625" style="106"/>
    <col min="1236" max="1236" width="5.42578125" style="106" customWidth="1"/>
    <col min="1237" max="1237" width="75.7109375" style="106" customWidth="1"/>
    <col min="1238" max="1238" width="0" style="106" hidden="1" customWidth="1"/>
    <col min="1239" max="1239" width="7.7109375" style="106" customWidth="1"/>
    <col min="1240" max="1240" width="8.7109375" style="106" customWidth="1"/>
    <col min="1241" max="1241" width="20.42578125" style="106" bestFit="1" customWidth="1"/>
    <col min="1242" max="1242" width="15.7109375" style="106" customWidth="1"/>
    <col min="1243" max="1243" width="16" style="106" customWidth="1"/>
    <col min="1244" max="1244" width="18.140625" style="106" customWidth="1"/>
    <col min="1245" max="1245" width="23" style="106" customWidth="1"/>
    <col min="1246" max="1246" width="15.85546875" style="106" customWidth="1"/>
    <col min="1247" max="1247" width="16.42578125" style="106" bestFit="1" customWidth="1"/>
    <col min="1248" max="1248" width="21.42578125" style="106" customWidth="1"/>
    <col min="1249" max="1249" width="14.7109375" style="106" bestFit="1" customWidth="1"/>
    <col min="1250" max="1250" width="13.140625" style="106" bestFit="1" customWidth="1"/>
    <col min="1251" max="1251" width="9.140625" style="106"/>
    <col min="1252" max="1252" width="16.7109375" style="106" bestFit="1" customWidth="1"/>
    <col min="1253" max="1253" width="9.140625" style="106"/>
    <col min="1254" max="1254" width="15" style="106" bestFit="1" customWidth="1"/>
    <col min="1255" max="1491" width="9.140625" style="106"/>
    <col min="1492" max="1492" width="5.42578125" style="106" customWidth="1"/>
    <col min="1493" max="1493" width="75.7109375" style="106" customWidth="1"/>
    <col min="1494" max="1494" width="0" style="106" hidden="1" customWidth="1"/>
    <col min="1495" max="1495" width="7.7109375" style="106" customWidth="1"/>
    <col min="1496" max="1496" width="8.7109375" style="106" customWidth="1"/>
    <col min="1497" max="1497" width="20.42578125" style="106" bestFit="1" customWidth="1"/>
    <col min="1498" max="1498" width="15.7109375" style="106" customWidth="1"/>
    <col min="1499" max="1499" width="16" style="106" customWidth="1"/>
    <col min="1500" max="1500" width="18.140625" style="106" customWidth="1"/>
    <col min="1501" max="1501" width="23" style="106" customWidth="1"/>
    <col min="1502" max="1502" width="15.85546875" style="106" customWidth="1"/>
    <col min="1503" max="1503" width="16.42578125" style="106" bestFit="1" customWidth="1"/>
    <col min="1504" max="1504" width="21.42578125" style="106" customWidth="1"/>
    <col min="1505" max="1505" width="14.7109375" style="106" bestFit="1" customWidth="1"/>
    <col min="1506" max="1506" width="13.140625" style="106" bestFit="1" customWidth="1"/>
    <col min="1507" max="1507" width="9.140625" style="106"/>
    <col min="1508" max="1508" width="16.7109375" style="106" bestFit="1" customWidth="1"/>
    <col min="1509" max="1509" width="9.140625" style="106"/>
    <col min="1510" max="1510" width="15" style="106" bestFit="1" customWidth="1"/>
    <col min="1511" max="1747" width="9.140625" style="106"/>
    <col min="1748" max="1748" width="5.42578125" style="106" customWidth="1"/>
    <col min="1749" max="1749" width="75.7109375" style="106" customWidth="1"/>
    <col min="1750" max="1750" width="0" style="106" hidden="1" customWidth="1"/>
    <col min="1751" max="1751" width="7.7109375" style="106" customWidth="1"/>
    <col min="1752" max="1752" width="8.7109375" style="106" customWidth="1"/>
    <col min="1753" max="1753" width="20.42578125" style="106" bestFit="1" customWidth="1"/>
    <col min="1754" max="1754" width="15.7109375" style="106" customWidth="1"/>
    <col min="1755" max="1755" width="16" style="106" customWidth="1"/>
    <col min="1756" max="1756" width="18.140625" style="106" customWidth="1"/>
    <col min="1757" max="1757" width="23" style="106" customWidth="1"/>
    <col min="1758" max="1758" width="15.85546875" style="106" customWidth="1"/>
    <col min="1759" max="1759" width="16.42578125" style="106" bestFit="1" customWidth="1"/>
    <col min="1760" max="1760" width="21.42578125" style="106" customWidth="1"/>
    <col min="1761" max="1761" width="14.7109375" style="106" bestFit="1" customWidth="1"/>
    <col min="1762" max="1762" width="13.140625" style="106" bestFit="1" customWidth="1"/>
    <col min="1763" max="1763" width="9.140625" style="106"/>
    <col min="1764" max="1764" width="16.7109375" style="106" bestFit="1" customWidth="1"/>
    <col min="1765" max="1765" width="9.140625" style="106"/>
    <col min="1766" max="1766" width="15" style="106" bestFit="1" customWidth="1"/>
    <col min="1767" max="2003" width="9.140625" style="106"/>
    <col min="2004" max="2004" width="5.42578125" style="106" customWidth="1"/>
    <col min="2005" max="2005" width="75.7109375" style="106" customWidth="1"/>
    <col min="2006" max="2006" width="0" style="106" hidden="1" customWidth="1"/>
    <col min="2007" max="2007" width="7.7109375" style="106" customWidth="1"/>
    <col min="2008" max="2008" width="8.7109375" style="106" customWidth="1"/>
    <col min="2009" max="2009" width="20.42578125" style="106" bestFit="1" customWidth="1"/>
    <col min="2010" max="2010" width="15.7109375" style="106" customWidth="1"/>
    <col min="2011" max="2011" width="16" style="106" customWidth="1"/>
    <col min="2012" max="2012" width="18.140625" style="106" customWidth="1"/>
    <col min="2013" max="2013" width="23" style="106" customWidth="1"/>
    <col min="2014" max="2014" width="15.85546875" style="106" customWidth="1"/>
    <col min="2015" max="2015" width="16.42578125" style="106" bestFit="1" customWidth="1"/>
    <col min="2016" max="2016" width="21.42578125" style="106" customWidth="1"/>
    <col min="2017" max="2017" width="14.7109375" style="106" bestFit="1" customWidth="1"/>
    <col min="2018" max="2018" width="13.140625" style="106" bestFit="1" customWidth="1"/>
    <col min="2019" max="2019" width="9.140625" style="106"/>
    <col min="2020" max="2020" width="16.7109375" style="106" bestFit="1" customWidth="1"/>
    <col min="2021" max="2021" width="9.140625" style="106"/>
    <col min="2022" max="2022" width="15" style="106" bestFit="1" customWidth="1"/>
    <col min="2023" max="2259" width="9.140625" style="106"/>
    <col min="2260" max="2260" width="5.42578125" style="106" customWidth="1"/>
    <col min="2261" max="2261" width="75.7109375" style="106" customWidth="1"/>
    <col min="2262" max="2262" width="0" style="106" hidden="1" customWidth="1"/>
    <col min="2263" max="2263" width="7.7109375" style="106" customWidth="1"/>
    <col min="2264" max="2264" width="8.7109375" style="106" customWidth="1"/>
    <col min="2265" max="2265" width="20.42578125" style="106" bestFit="1" customWidth="1"/>
    <col min="2266" max="2266" width="15.7109375" style="106" customWidth="1"/>
    <col min="2267" max="2267" width="16" style="106" customWidth="1"/>
    <col min="2268" max="2268" width="18.140625" style="106" customWidth="1"/>
    <col min="2269" max="2269" width="23" style="106" customWidth="1"/>
    <col min="2270" max="2270" width="15.85546875" style="106" customWidth="1"/>
    <col min="2271" max="2271" width="16.42578125" style="106" bestFit="1" customWidth="1"/>
    <col min="2272" max="2272" width="21.42578125" style="106" customWidth="1"/>
    <col min="2273" max="2273" width="14.7109375" style="106" bestFit="1" customWidth="1"/>
    <col min="2274" max="2274" width="13.140625" style="106" bestFit="1" customWidth="1"/>
    <col min="2275" max="2275" width="9.140625" style="106"/>
    <col min="2276" max="2276" width="16.7109375" style="106" bestFit="1" customWidth="1"/>
    <col min="2277" max="2277" width="9.140625" style="106"/>
    <col min="2278" max="2278" width="15" style="106" bestFit="1" customWidth="1"/>
    <col min="2279" max="2515" width="9.140625" style="106"/>
    <col min="2516" max="2516" width="5.42578125" style="106" customWidth="1"/>
    <col min="2517" max="2517" width="75.7109375" style="106" customWidth="1"/>
    <col min="2518" max="2518" width="0" style="106" hidden="1" customWidth="1"/>
    <col min="2519" max="2519" width="7.7109375" style="106" customWidth="1"/>
    <col min="2520" max="2520" width="8.7109375" style="106" customWidth="1"/>
    <col min="2521" max="2521" width="20.42578125" style="106" bestFit="1" customWidth="1"/>
    <col min="2522" max="2522" width="15.7109375" style="106" customWidth="1"/>
    <col min="2523" max="2523" width="16" style="106" customWidth="1"/>
    <col min="2524" max="2524" width="18.140625" style="106" customWidth="1"/>
    <col min="2525" max="2525" width="23" style="106" customWidth="1"/>
    <col min="2526" max="2526" width="15.85546875" style="106" customWidth="1"/>
    <col min="2527" max="2527" width="16.42578125" style="106" bestFit="1" customWidth="1"/>
    <col min="2528" max="2528" width="21.42578125" style="106" customWidth="1"/>
    <col min="2529" max="2529" width="14.7109375" style="106" bestFit="1" customWidth="1"/>
    <col min="2530" max="2530" width="13.140625" style="106" bestFit="1" customWidth="1"/>
    <col min="2531" max="2531" width="9.140625" style="106"/>
    <col min="2532" max="2532" width="16.7109375" style="106" bestFit="1" customWidth="1"/>
    <col min="2533" max="2533" width="9.140625" style="106"/>
    <col min="2534" max="2534" width="15" style="106" bestFit="1" customWidth="1"/>
    <col min="2535" max="2771" width="9.140625" style="106"/>
    <col min="2772" max="2772" width="5.42578125" style="106" customWidth="1"/>
    <col min="2773" max="2773" width="75.7109375" style="106" customWidth="1"/>
    <col min="2774" max="2774" width="0" style="106" hidden="1" customWidth="1"/>
    <col min="2775" max="2775" width="7.7109375" style="106" customWidth="1"/>
    <col min="2776" max="2776" width="8.7109375" style="106" customWidth="1"/>
    <col min="2777" max="2777" width="20.42578125" style="106" bestFit="1" customWidth="1"/>
    <col min="2778" max="2778" width="15.7109375" style="106" customWidth="1"/>
    <col min="2779" max="2779" width="16" style="106" customWidth="1"/>
    <col min="2780" max="2780" width="18.140625" style="106" customWidth="1"/>
    <col min="2781" max="2781" width="23" style="106" customWidth="1"/>
    <col min="2782" max="2782" width="15.85546875" style="106" customWidth="1"/>
    <col min="2783" max="2783" width="16.42578125" style="106" bestFit="1" customWidth="1"/>
    <col min="2784" max="2784" width="21.42578125" style="106" customWidth="1"/>
    <col min="2785" max="2785" width="14.7109375" style="106" bestFit="1" customWidth="1"/>
    <col min="2786" max="2786" width="13.140625" style="106" bestFit="1" customWidth="1"/>
    <col min="2787" max="2787" width="9.140625" style="106"/>
    <col min="2788" max="2788" width="16.7109375" style="106" bestFit="1" customWidth="1"/>
    <col min="2789" max="2789" width="9.140625" style="106"/>
    <col min="2790" max="2790" width="15" style="106" bestFit="1" customWidth="1"/>
    <col min="2791" max="3027" width="9.140625" style="106"/>
    <col min="3028" max="3028" width="5.42578125" style="106" customWidth="1"/>
    <col min="3029" max="3029" width="75.7109375" style="106" customWidth="1"/>
    <col min="3030" max="3030" width="0" style="106" hidden="1" customWidth="1"/>
    <col min="3031" max="3031" width="7.7109375" style="106" customWidth="1"/>
    <col min="3032" max="3032" width="8.7109375" style="106" customWidth="1"/>
    <col min="3033" max="3033" width="20.42578125" style="106" bestFit="1" customWidth="1"/>
    <col min="3034" max="3034" width="15.7109375" style="106" customWidth="1"/>
    <col min="3035" max="3035" width="16" style="106" customWidth="1"/>
    <col min="3036" max="3036" width="18.140625" style="106" customWidth="1"/>
    <col min="3037" max="3037" width="23" style="106" customWidth="1"/>
    <col min="3038" max="3038" width="15.85546875" style="106" customWidth="1"/>
    <col min="3039" max="3039" width="16.42578125" style="106" bestFit="1" customWidth="1"/>
    <col min="3040" max="3040" width="21.42578125" style="106" customWidth="1"/>
    <col min="3041" max="3041" width="14.7109375" style="106" bestFit="1" customWidth="1"/>
    <col min="3042" max="3042" width="13.140625" style="106" bestFit="1" customWidth="1"/>
    <col min="3043" max="3043" width="9.140625" style="106"/>
    <col min="3044" max="3044" width="16.7109375" style="106" bestFit="1" customWidth="1"/>
    <col min="3045" max="3045" width="9.140625" style="106"/>
    <col min="3046" max="3046" width="15" style="106" bestFit="1" customWidth="1"/>
    <col min="3047" max="3283" width="9.140625" style="106"/>
    <col min="3284" max="3284" width="5.42578125" style="106" customWidth="1"/>
    <col min="3285" max="3285" width="75.7109375" style="106" customWidth="1"/>
    <col min="3286" max="3286" width="0" style="106" hidden="1" customWidth="1"/>
    <col min="3287" max="3287" width="7.7109375" style="106" customWidth="1"/>
    <col min="3288" max="3288" width="8.7109375" style="106" customWidth="1"/>
    <col min="3289" max="3289" width="20.42578125" style="106" bestFit="1" customWidth="1"/>
    <col min="3290" max="3290" width="15.7109375" style="106" customWidth="1"/>
    <col min="3291" max="3291" width="16" style="106" customWidth="1"/>
    <col min="3292" max="3292" width="18.140625" style="106" customWidth="1"/>
    <col min="3293" max="3293" width="23" style="106" customWidth="1"/>
    <col min="3294" max="3294" width="15.85546875" style="106" customWidth="1"/>
    <col min="3295" max="3295" width="16.42578125" style="106" bestFit="1" customWidth="1"/>
    <col min="3296" max="3296" width="21.42578125" style="106" customWidth="1"/>
    <col min="3297" max="3297" width="14.7109375" style="106" bestFit="1" customWidth="1"/>
    <col min="3298" max="3298" width="13.140625" style="106" bestFit="1" customWidth="1"/>
    <col min="3299" max="3299" width="9.140625" style="106"/>
    <col min="3300" max="3300" width="16.7109375" style="106" bestFit="1" customWidth="1"/>
    <col min="3301" max="3301" width="9.140625" style="106"/>
    <col min="3302" max="3302" width="15" style="106" bestFit="1" customWidth="1"/>
    <col min="3303" max="3539" width="9.140625" style="106"/>
    <col min="3540" max="3540" width="5.42578125" style="106" customWidth="1"/>
    <col min="3541" max="3541" width="75.7109375" style="106" customWidth="1"/>
    <col min="3542" max="3542" width="0" style="106" hidden="1" customWidth="1"/>
    <col min="3543" max="3543" width="7.7109375" style="106" customWidth="1"/>
    <col min="3544" max="3544" width="8.7109375" style="106" customWidth="1"/>
    <col min="3545" max="3545" width="20.42578125" style="106" bestFit="1" customWidth="1"/>
    <col min="3546" max="3546" width="15.7109375" style="106" customWidth="1"/>
    <col min="3547" max="3547" width="16" style="106" customWidth="1"/>
    <col min="3548" max="3548" width="18.140625" style="106" customWidth="1"/>
    <col min="3549" max="3549" width="23" style="106" customWidth="1"/>
    <col min="3550" max="3550" width="15.85546875" style="106" customWidth="1"/>
    <col min="3551" max="3551" width="16.42578125" style="106" bestFit="1" customWidth="1"/>
    <col min="3552" max="3552" width="21.42578125" style="106" customWidth="1"/>
    <col min="3553" max="3553" width="14.7109375" style="106" bestFit="1" customWidth="1"/>
    <col min="3554" max="3554" width="13.140625" style="106" bestFit="1" customWidth="1"/>
    <col min="3555" max="3555" width="9.140625" style="106"/>
    <col min="3556" max="3556" width="16.7109375" style="106" bestFit="1" customWidth="1"/>
    <col min="3557" max="3557" width="9.140625" style="106"/>
    <col min="3558" max="3558" width="15" style="106" bestFit="1" customWidth="1"/>
    <col min="3559" max="3795" width="9.140625" style="106"/>
    <col min="3796" max="3796" width="5.42578125" style="106" customWidth="1"/>
    <col min="3797" max="3797" width="75.7109375" style="106" customWidth="1"/>
    <col min="3798" max="3798" width="0" style="106" hidden="1" customWidth="1"/>
    <col min="3799" max="3799" width="7.7109375" style="106" customWidth="1"/>
    <col min="3800" max="3800" width="8.7109375" style="106" customWidth="1"/>
    <col min="3801" max="3801" width="20.42578125" style="106" bestFit="1" customWidth="1"/>
    <col min="3802" max="3802" width="15.7109375" style="106" customWidth="1"/>
    <col min="3803" max="3803" width="16" style="106" customWidth="1"/>
    <col min="3804" max="3804" width="18.140625" style="106" customWidth="1"/>
    <col min="3805" max="3805" width="23" style="106" customWidth="1"/>
    <col min="3806" max="3806" width="15.85546875" style="106" customWidth="1"/>
    <col min="3807" max="3807" width="16.42578125" style="106" bestFit="1" customWidth="1"/>
    <col min="3808" max="3808" width="21.42578125" style="106" customWidth="1"/>
    <col min="3809" max="3809" width="14.7109375" style="106" bestFit="1" customWidth="1"/>
    <col min="3810" max="3810" width="13.140625" style="106" bestFit="1" customWidth="1"/>
    <col min="3811" max="3811" width="9.140625" style="106"/>
    <col min="3812" max="3812" width="16.7109375" style="106" bestFit="1" customWidth="1"/>
    <col min="3813" max="3813" width="9.140625" style="106"/>
    <col min="3814" max="3814" width="15" style="106" bestFit="1" customWidth="1"/>
    <col min="3815" max="4051" width="9.140625" style="106"/>
    <col min="4052" max="4052" width="5.42578125" style="106" customWidth="1"/>
    <col min="4053" max="4053" width="75.7109375" style="106" customWidth="1"/>
    <col min="4054" max="4054" width="0" style="106" hidden="1" customWidth="1"/>
    <col min="4055" max="4055" width="7.7109375" style="106" customWidth="1"/>
    <col min="4056" max="4056" width="8.7109375" style="106" customWidth="1"/>
    <col min="4057" max="4057" width="20.42578125" style="106" bestFit="1" customWidth="1"/>
    <col min="4058" max="4058" width="15.7109375" style="106" customWidth="1"/>
    <col min="4059" max="4059" width="16" style="106" customWidth="1"/>
    <col min="4060" max="4060" width="18.140625" style="106" customWidth="1"/>
    <col min="4061" max="4061" width="23" style="106" customWidth="1"/>
    <col min="4062" max="4062" width="15.85546875" style="106" customWidth="1"/>
    <col min="4063" max="4063" width="16.42578125" style="106" bestFit="1" customWidth="1"/>
    <col min="4064" max="4064" width="21.42578125" style="106" customWidth="1"/>
    <col min="4065" max="4065" width="14.7109375" style="106" bestFit="1" customWidth="1"/>
    <col min="4066" max="4066" width="13.140625" style="106" bestFit="1" customWidth="1"/>
    <col min="4067" max="4067" width="9.140625" style="106"/>
    <col min="4068" max="4068" width="16.7109375" style="106" bestFit="1" customWidth="1"/>
    <col min="4069" max="4069" width="9.140625" style="106"/>
    <col min="4070" max="4070" width="15" style="106" bestFit="1" customWidth="1"/>
    <col min="4071" max="4307" width="9.140625" style="106"/>
    <col min="4308" max="4308" width="5.42578125" style="106" customWidth="1"/>
    <col min="4309" max="4309" width="75.7109375" style="106" customWidth="1"/>
    <col min="4310" max="4310" width="0" style="106" hidden="1" customWidth="1"/>
    <col min="4311" max="4311" width="7.7109375" style="106" customWidth="1"/>
    <col min="4312" max="4312" width="8.7109375" style="106" customWidth="1"/>
    <col min="4313" max="4313" width="20.42578125" style="106" bestFit="1" customWidth="1"/>
    <col min="4314" max="4314" width="15.7109375" style="106" customWidth="1"/>
    <col min="4315" max="4315" width="16" style="106" customWidth="1"/>
    <col min="4316" max="4316" width="18.140625" style="106" customWidth="1"/>
    <col min="4317" max="4317" width="23" style="106" customWidth="1"/>
    <col min="4318" max="4318" width="15.85546875" style="106" customWidth="1"/>
    <col min="4319" max="4319" width="16.42578125" style="106" bestFit="1" customWidth="1"/>
    <col min="4320" max="4320" width="21.42578125" style="106" customWidth="1"/>
    <col min="4321" max="4321" width="14.7109375" style="106" bestFit="1" customWidth="1"/>
    <col min="4322" max="4322" width="13.140625" style="106" bestFit="1" customWidth="1"/>
    <col min="4323" max="4323" width="9.140625" style="106"/>
    <col min="4324" max="4324" width="16.7109375" style="106" bestFit="1" customWidth="1"/>
    <col min="4325" max="4325" width="9.140625" style="106"/>
    <col min="4326" max="4326" width="15" style="106" bestFit="1" customWidth="1"/>
    <col min="4327" max="4563" width="9.140625" style="106"/>
    <col min="4564" max="4564" width="5.42578125" style="106" customWidth="1"/>
    <col min="4565" max="4565" width="75.7109375" style="106" customWidth="1"/>
    <col min="4566" max="4566" width="0" style="106" hidden="1" customWidth="1"/>
    <col min="4567" max="4567" width="7.7109375" style="106" customWidth="1"/>
    <col min="4568" max="4568" width="8.7109375" style="106" customWidth="1"/>
    <col min="4569" max="4569" width="20.42578125" style="106" bestFit="1" customWidth="1"/>
    <col min="4570" max="4570" width="15.7109375" style="106" customWidth="1"/>
    <col min="4571" max="4571" width="16" style="106" customWidth="1"/>
    <col min="4572" max="4572" width="18.140625" style="106" customWidth="1"/>
    <col min="4573" max="4573" width="23" style="106" customWidth="1"/>
    <col min="4574" max="4574" width="15.85546875" style="106" customWidth="1"/>
    <col min="4575" max="4575" width="16.42578125" style="106" bestFit="1" customWidth="1"/>
    <col min="4576" max="4576" width="21.42578125" style="106" customWidth="1"/>
    <col min="4577" max="4577" width="14.7109375" style="106" bestFit="1" customWidth="1"/>
    <col min="4578" max="4578" width="13.140625" style="106" bestFit="1" customWidth="1"/>
    <col min="4579" max="4579" width="9.140625" style="106"/>
    <col min="4580" max="4580" width="16.7109375" style="106" bestFit="1" customWidth="1"/>
    <col min="4581" max="4581" width="9.140625" style="106"/>
    <col min="4582" max="4582" width="15" style="106" bestFit="1" customWidth="1"/>
    <col min="4583" max="4819" width="9.140625" style="106"/>
    <col min="4820" max="4820" width="5.42578125" style="106" customWidth="1"/>
    <col min="4821" max="4821" width="75.7109375" style="106" customWidth="1"/>
    <col min="4822" max="4822" width="0" style="106" hidden="1" customWidth="1"/>
    <col min="4823" max="4823" width="7.7109375" style="106" customWidth="1"/>
    <col min="4824" max="4824" width="8.7109375" style="106" customWidth="1"/>
    <col min="4825" max="4825" width="20.42578125" style="106" bestFit="1" customWidth="1"/>
    <col min="4826" max="4826" width="15.7109375" style="106" customWidth="1"/>
    <col min="4827" max="4827" width="16" style="106" customWidth="1"/>
    <col min="4828" max="4828" width="18.140625" style="106" customWidth="1"/>
    <col min="4829" max="4829" width="23" style="106" customWidth="1"/>
    <col min="4830" max="4830" width="15.85546875" style="106" customWidth="1"/>
    <col min="4831" max="4831" width="16.42578125" style="106" bestFit="1" customWidth="1"/>
    <col min="4832" max="4832" width="21.42578125" style="106" customWidth="1"/>
    <col min="4833" max="4833" width="14.7109375" style="106" bestFit="1" customWidth="1"/>
    <col min="4834" max="4834" width="13.140625" style="106" bestFit="1" customWidth="1"/>
    <col min="4835" max="4835" width="9.140625" style="106"/>
    <col min="4836" max="4836" width="16.7109375" style="106" bestFit="1" customWidth="1"/>
    <col min="4837" max="4837" width="9.140625" style="106"/>
    <col min="4838" max="4838" width="15" style="106" bestFit="1" customWidth="1"/>
    <col min="4839" max="5075" width="9.140625" style="106"/>
    <col min="5076" max="5076" width="5.42578125" style="106" customWidth="1"/>
    <col min="5077" max="5077" width="75.7109375" style="106" customWidth="1"/>
    <col min="5078" max="5078" width="0" style="106" hidden="1" customWidth="1"/>
    <col min="5079" max="5079" width="7.7109375" style="106" customWidth="1"/>
    <col min="5080" max="5080" width="8.7109375" style="106" customWidth="1"/>
    <col min="5081" max="5081" width="20.42578125" style="106" bestFit="1" customWidth="1"/>
    <col min="5082" max="5082" width="15.7109375" style="106" customWidth="1"/>
    <col min="5083" max="5083" width="16" style="106" customWidth="1"/>
    <col min="5084" max="5084" width="18.140625" style="106" customWidth="1"/>
    <col min="5085" max="5085" width="23" style="106" customWidth="1"/>
    <col min="5086" max="5086" width="15.85546875" style="106" customWidth="1"/>
    <col min="5087" max="5087" width="16.42578125" style="106" bestFit="1" customWidth="1"/>
    <col min="5088" max="5088" width="21.42578125" style="106" customWidth="1"/>
    <col min="5089" max="5089" width="14.7109375" style="106" bestFit="1" customWidth="1"/>
    <col min="5090" max="5090" width="13.140625" style="106" bestFit="1" customWidth="1"/>
    <col min="5091" max="5091" width="9.140625" style="106"/>
    <col min="5092" max="5092" width="16.7109375" style="106" bestFit="1" customWidth="1"/>
    <col min="5093" max="5093" width="9.140625" style="106"/>
    <col min="5094" max="5094" width="15" style="106" bestFit="1" customWidth="1"/>
    <col min="5095" max="5331" width="9.140625" style="106"/>
    <col min="5332" max="5332" width="5.42578125" style="106" customWidth="1"/>
    <col min="5333" max="5333" width="75.7109375" style="106" customWidth="1"/>
    <col min="5334" max="5334" width="0" style="106" hidden="1" customWidth="1"/>
    <col min="5335" max="5335" width="7.7109375" style="106" customWidth="1"/>
    <col min="5336" max="5336" width="8.7109375" style="106" customWidth="1"/>
    <col min="5337" max="5337" width="20.42578125" style="106" bestFit="1" customWidth="1"/>
    <col min="5338" max="5338" width="15.7109375" style="106" customWidth="1"/>
    <col min="5339" max="5339" width="16" style="106" customWidth="1"/>
    <col min="5340" max="5340" width="18.140625" style="106" customWidth="1"/>
    <col min="5341" max="5341" width="23" style="106" customWidth="1"/>
    <col min="5342" max="5342" width="15.85546875" style="106" customWidth="1"/>
    <col min="5343" max="5343" width="16.42578125" style="106" bestFit="1" customWidth="1"/>
    <col min="5344" max="5344" width="21.42578125" style="106" customWidth="1"/>
    <col min="5345" max="5345" width="14.7109375" style="106" bestFit="1" customWidth="1"/>
    <col min="5346" max="5346" width="13.140625" style="106" bestFit="1" customWidth="1"/>
    <col min="5347" max="5347" width="9.140625" style="106"/>
    <col min="5348" max="5348" width="16.7109375" style="106" bestFit="1" customWidth="1"/>
    <col min="5349" max="5349" width="9.140625" style="106"/>
    <col min="5350" max="5350" width="15" style="106" bestFit="1" customWidth="1"/>
    <col min="5351" max="5587" width="9.140625" style="106"/>
    <col min="5588" max="5588" width="5.42578125" style="106" customWidth="1"/>
    <col min="5589" max="5589" width="75.7109375" style="106" customWidth="1"/>
    <col min="5590" max="5590" width="0" style="106" hidden="1" customWidth="1"/>
    <col min="5591" max="5591" width="7.7109375" style="106" customWidth="1"/>
    <col min="5592" max="5592" width="8.7109375" style="106" customWidth="1"/>
    <col min="5593" max="5593" width="20.42578125" style="106" bestFit="1" customWidth="1"/>
    <col min="5594" max="5594" width="15.7109375" style="106" customWidth="1"/>
    <col min="5595" max="5595" width="16" style="106" customWidth="1"/>
    <col min="5596" max="5596" width="18.140625" style="106" customWidth="1"/>
    <col min="5597" max="5597" width="23" style="106" customWidth="1"/>
    <col min="5598" max="5598" width="15.85546875" style="106" customWidth="1"/>
    <col min="5599" max="5599" width="16.42578125" style="106" bestFit="1" customWidth="1"/>
    <col min="5600" max="5600" width="21.42578125" style="106" customWidth="1"/>
    <col min="5601" max="5601" width="14.7109375" style="106" bestFit="1" customWidth="1"/>
    <col min="5602" max="5602" width="13.140625" style="106" bestFit="1" customWidth="1"/>
    <col min="5603" max="5603" width="9.140625" style="106"/>
    <col min="5604" max="5604" width="16.7109375" style="106" bestFit="1" customWidth="1"/>
    <col min="5605" max="5605" width="9.140625" style="106"/>
    <col min="5606" max="5606" width="15" style="106" bestFit="1" customWidth="1"/>
    <col min="5607" max="5843" width="9.140625" style="106"/>
    <col min="5844" max="5844" width="5.42578125" style="106" customWidth="1"/>
    <col min="5845" max="5845" width="75.7109375" style="106" customWidth="1"/>
    <col min="5846" max="5846" width="0" style="106" hidden="1" customWidth="1"/>
    <col min="5847" max="5847" width="7.7109375" style="106" customWidth="1"/>
    <col min="5848" max="5848" width="8.7109375" style="106" customWidth="1"/>
    <col min="5849" max="5849" width="20.42578125" style="106" bestFit="1" customWidth="1"/>
    <col min="5850" max="5850" width="15.7109375" style="106" customWidth="1"/>
    <col min="5851" max="5851" width="16" style="106" customWidth="1"/>
    <col min="5852" max="5852" width="18.140625" style="106" customWidth="1"/>
    <col min="5853" max="5853" width="23" style="106" customWidth="1"/>
    <col min="5854" max="5854" width="15.85546875" style="106" customWidth="1"/>
    <col min="5855" max="5855" width="16.42578125" style="106" bestFit="1" customWidth="1"/>
    <col min="5856" max="5856" width="21.42578125" style="106" customWidth="1"/>
    <col min="5857" max="5857" width="14.7109375" style="106" bestFit="1" customWidth="1"/>
    <col min="5858" max="5858" width="13.140625" style="106" bestFit="1" customWidth="1"/>
    <col min="5859" max="5859" width="9.140625" style="106"/>
    <col min="5860" max="5860" width="16.7109375" style="106" bestFit="1" customWidth="1"/>
    <col min="5861" max="5861" width="9.140625" style="106"/>
    <col min="5862" max="5862" width="15" style="106" bestFit="1" customWidth="1"/>
    <col min="5863" max="6099" width="9.140625" style="106"/>
    <col min="6100" max="6100" width="5.42578125" style="106" customWidth="1"/>
    <col min="6101" max="6101" width="75.7109375" style="106" customWidth="1"/>
    <col min="6102" max="6102" width="0" style="106" hidden="1" customWidth="1"/>
    <col min="6103" max="6103" width="7.7109375" style="106" customWidth="1"/>
    <col min="6104" max="6104" width="8.7109375" style="106" customWidth="1"/>
    <col min="6105" max="6105" width="20.42578125" style="106" bestFit="1" customWidth="1"/>
    <col min="6106" max="6106" width="15.7109375" style="106" customWidth="1"/>
    <col min="6107" max="6107" width="16" style="106" customWidth="1"/>
    <col min="6108" max="6108" width="18.140625" style="106" customWidth="1"/>
    <col min="6109" max="6109" width="23" style="106" customWidth="1"/>
    <col min="6110" max="6110" width="15.85546875" style="106" customWidth="1"/>
    <col min="6111" max="6111" width="16.42578125" style="106" bestFit="1" customWidth="1"/>
    <col min="6112" max="6112" width="21.42578125" style="106" customWidth="1"/>
    <col min="6113" max="6113" width="14.7109375" style="106" bestFit="1" customWidth="1"/>
    <col min="6114" max="6114" width="13.140625" style="106" bestFit="1" customWidth="1"/>
    <col min="6115" max="6115" width="9.140625" style="106"/>
    <col min="6116" max="6116" width="16.7109375" style="106" bestFit="1" customWidth="1"/>
    <col min="6117" max="6117" width="9.140625" style="106"/>
    <col min="6118" max="6118" width="15" style="106" bestFit="1" customWidth="1"/>
    <col min="6119" max="6355" width="9.140625" style="106"/>
    <col min="6356" max="6356" width="5.42578125" style="106" customWidth="1"/>
    <col min="6357" max="6357" width="75.7109375" style="106" customWidth="1"/>
    <col min="6358" max="6358" width="0" style="106" hidden="1" customWidth="1"/>
    <col min="6359" max="6359" width="7.7109375" style="106" customWidth="1"/>
    <col min="6360" max="6360" width="8.7109375" style="106" customWidth="1"/>
    <col min="6361" max="6361" width="20.42578125" style="106" bestFit="1" customWidth="1"/>
    <col min="6362" max="6362" width="15.7109375" style="106" customWidth="1"/>
    <col min="6363" max="6363" width="16" style="106" customWidth="1"/>
    <col min="6364" max="6364" width="18.140625" style="106" customWidth="1"/>
    <col min="6365" max="6365" width="23" style="106" customWidth="1"/>
    <col min="6366" max="6366" width="15.85546875" style="106" customWidth="1"/>
    <col min="6367" max="6367" width="16.42578125" style="106" bestFit="1" customWidth="1"/>
    <col min="6368" max="6368" width="21.42578125" style="106" customWidth="1"/>
    <col min="6369" max="6369" width="14.7109375" style="106" bestFit="1" customWidth="1"/>
    <col min="6370" max="6370" width="13.140625" style="106" bestFit="1" customWidth="1"/>
    <col min="6371" max="6371" width="9.140625" style="106"/>
    <col min="6372" max="6372" width="16.7109375" style="106" bestFit="1" customWidth="1"/>
    <col min="6373" max="6373" width="9.140625" style="106"/>
    <col min="6374" max="6374" width="15" style="106" bestFit="1" customWidth="1"/>
    <col min="6375" max="6611" width="9.140625" style="106"/>
    <col min="6612" max="6612" width="5.42578125" style="106" customWidth="1"/>
    <col min="6613" max="6613" width="75.7109375" style="106" customWidth="1"/>
    <col min="6614" max="6614" width="0" style="106" hidden="1" customWidth="1"/>
    <col min="6615" max="6615" width="7.7109375" style="106" customWidth="1"/>
    <col min="6616" max="6616" width="8.7109375" style="106" customWidth="1"/>
    <col min="6617" max="6617" width="20.42578125" style="106" bestFit="1" customWidth="1"/>
    <col min="6618" max="6618" width="15.7109375" style="106" customWidth="1"/>
    <col min="6619" max="6619" width="16" style="106" customWidth="1"/>
    <col min="6620" max="6620" width="18.140625" style="106" customWidth="1"/>
    <col min="6621" max="6621" width="23" style="106" customWidth="1"/>
    <col min="6622" max="6622" width="15.85546875" style="106" customWidth="1"/>
    <col min="6623" max="6623" width="16.42578125" style="106" bestFit="1" customWidth="1"/>
    <col min="6624" max="6624" width="21.42578125" style="106" customWidth="1"/>
    <col min="6625" max="6625" width="14.7109375" style="106" bestFit="1" customWidth="1"/>
    <col min="6626" max="6626" width="13.140625" style="106" bestFit="1" customWidth="1"/>
    <col min="6627" max="6627" width="9.140625" style="106"/>
    <col min="6628" max="6628" width="16.7109375" style="106" bestFit="1" customWidth="1"/>
    <col min="6629" max="6629" width="9.140625" style="106"/>
    <col min="6630" max="6630" width="15" style="106" bestFit="1" customWidth="1"/>
    <col min="6631" max="6867" width="9.140625" style="106"/>
    <col min="6868" max="6868" width="5.42578125" style="106" customWidth="1"/>
    <col min="6869" max="6869" width="75.7109375" style="106" customWidth="1"/>
    <col min="6870" max="6870" width="0" style="106" hidden="1" customWidth="1"/>
    <col min="6871" max="6871" width="7.7109375" style="106" customWidth="1"/>
    <col min="6872" max="6872" width="8.7109375" style="106" customWidth="1"/>
    <col min="6873" max="6873" width="20.42578125" style="106" bestFit="1" customWidth="1"/>
    <col min="6874" max="6874" width="15.7109375" style="106" customWidth="1"/>
    <col min="6875" max="6875" width="16" style="106" customWidth="1"/>
    <col min="6876" max="6876" width="18.140625" style="106" customWidth="1"/>
    <col min="6877" max="6877" width="23" style="106" customWidth="1"/>
    <col min="6878" max="6878" width="15.85546875" style="106" customWidth="1"/>
    <col min="6879" max="6879" width="16.42578125" style="106" bestFit="1" customWidth="1"/>
    <col min="6880" max="6880" width="21.42578125" style="106" customWidth="1"/>
    <col min="6881" max="6881" width="14.7109375" style="106" bestFit="1" customWidth="1"/>
    <col min="6882" max="6882" width="13.140625" style="106" bestFit="1" customWidth="1"/>
    <col min="6883" max="6883" width="9.140625" style="106"/>
    <col min="6884" max="6884" width="16.7109375" style="106" bestFit="1" customWidth="1"/>
    <col min="6885" max="6885" width="9.140625" style="106"/>
    <col min="6886" max="6886" width="15" style="106" bestFit="1" customWidth="1"/>
    <col min="6887" max="7123" width="9.140625" style="106"/>
    <col min="7124" max="7124" width="5.42578125" style="106" customWidth="1"/>
    <col min="7125" max="7125" width="75.7109375" style="106" customWidth="1"/>
    <col min="7126" max="7126" width="0" style="106" hidden="1" customWidth="1"/>
    <col min="7127" max="7127" width="7.7109375" style="106" customWidth="1"/>
    <col min="7128" max="7128" width="8.7109375" style="106" customWidth="1"/>
    <col min="7129" max="7129" width="20.42578125" style="106" bestFit="1" customWidth="1"/>
    <col min="7130" max="7130" width="15.7109375" style="106" customWidth="1"/>
    <col min="7131" max="7131" width="16" style="106" customWidth="1"/>
    <col min="7132" max="7132" width="18.140625" style="106" customWidth="1"/>
    <col min="7133" max="7133" width="23" style="106" customWidth="1"/>
    <col min="7134" max="7134" width="15.85546875" style="106" customWidth="1"/>
    <col min="7135" max="7135" width="16.42578125" style="106" bestFit="1" customWidth="1"/>
    <col min="7136" max="7136" width="21.42578125" style="106" customWidth="1"/>
    <col min="7137" max="7137" width="14.7109375" style="106" bestFit="1" customWidth="1"/>
    <col min="7138" max="7138" width="13.140625" style="106" bestFit="1" customWidth="1"/>
    <col min="7139" max="7139" width="9.140625" style="106"/>
    <col min="7140" max="7140" width="16.7109375" style="106" bestFit="1" customWidth="1"/>
    <col min="7141" max="7141" width="9.140625" style="106"/>
    <col min="7142" max="7142" width="15" style="106" bestFit="1" customWidth="1"/>
    <col min="7143" max="7379" width="9.140625" style="106"/>
    <col min="7380" max="7380" width="5.42578125" style="106" customWidth="1"/>
    <col min="7381" max="7381" width="75.7109375" style="106" customWidth="1"/>
    <col min="7382" max="7382" width="0" style="106" hidden="1" customWidth="1"/>
    <col min="7383" max="7383" width="7.7109375" style="106" customWidth="1"/>
    <col min="7384" max="7384" width="8.7109375" style="106" customWidth="1"/>
    <col min="7385" max="7385" width="20.42578125" style="106" bestFit="1" customWidth="1"/>
    <col min="7386" max="7386" width="15.7109375" style="106" customWidth="1"/>
    <col min="7387" max="7387" width="16" style="106" customWidth="1"/>
    <col min="7388" max="7388" width="18.140625" style="106" customWidth="1"/>
    <col min="7389" max="7389" width="23" style="106" customWidth="1"/>
    <col min="7390" max="7390" width="15.85546875" style="106" customWidth="1"/>
    <col min="7391" max="7391" width="16.42578125" style="106" bestFit="1" customWidth="1"/>
    <col min="7392" max="7392" width="21.42578125" style="106" customWidth="1"/>
    <col min="7393" max="7393" width="14.7109375" style="106" bestFit="1" customWidth="1"/>
    <col min="7394" max="7394" width="13.140625" style="106" bestFit="1" customWidth="1"/>
    <col min="7395" max="7395" width="9.140625" style="106"/>
    <col min="7396" max="7396" width="16.7109375" style="106" bestFit="1" customWidth="1"/>
    <col min="7397" max="7397" width="9.140625" style="106"/>
    <col min="7398" max="7398" width="15" style="106" bestFit="1" customWidth="1"/>
    <col min="7399" max="7635" width="9.140625" style="106"/>
    <col min="7636" max="7636" width="5.42578125" style="106" customWidth="1"/>
    <col min="7637" max="7637" width="75.7109375" style="106" customWidth="1"/>
    <col min="7638" max="7638" width="0" style="106" hidden="1" customWidth="1"/>
    <col min="7639" max="7639" width="7.7109375" style="106" customWidth="1"/>
    <col min="7640" max="7640" width="8.7109375" style="106" customWidth="1"/>
    <col min="7641" max="7641" width="20.42578125" style="106" bestFit="1" customWidth="1"/>
    <col min="7642" max="7642" width="15.7109375" style="106" customWidth="1"/>
    <col min="7643" max="7643" width="16" style="106" customWidth="1"/>
    <col min="7644" max="7644" width="18.140625" style="106" customWidth="1"/>
    <col min="7645" max="7645" width="23" style="106" customWidth="1"/>
    <col min="7646" max="7646" width="15.85546875" style="106" customWidth="1"/>
    <col min="7647" max="7647" width="16.42578125" style="106" bestFit="1" customWidth="1"/>
    <col min="7648" max="7648" width="21.42578125" style="106" customWidth="1"/>
    <col min="7649" max="7649" width="14.7109375" style="106" bestFit="1" customWidth="1"/>
    <col min="7650" max="7650" width="13.140625" style="106" bestFit="1" customWidth="1"/>
    <col min="7651" max="7651" width="9.140625" style="106"/>
    <col min="7652" max="7652" width="16.7109375" style="106" bestFit="1" customWidth="1"/>
    <col min="7653" max="7653" width="9.140625" style="106"/>
    <col min="7654" max="7654" width="15" style="106" bestFit="1" customWidth="1"/>
    <col min="7655" max="7891" width="9.140625" style="106"/>
    <col min="7892" max="7892" width="5.42578125" style="106" customWidth="1"/>
    <col min="7893" max="7893" width="75.7109375" style="106" customWidth="1"/>
    <col min="7894" max="7894" width="0" style="106" hidden="1" customWidth="1"/>
    <col min="7895" max="7895" width="7.7109375" style="106" customWidth="1"/>
    <col min="7896" max="7896" width="8.7109375" style="106" customWidth="1"/>
    <col min="7897" max="7897" width="20.42578125" style="106" bestFit="1" customWidth="1"/>
    <col min="7898" max="7898" width="15.7109375" style="106" customWidth="1"/>
    <col min="7899" max="7899" width="16" style="106" customWidth="1"/>
    <col min="7900" max="7900" width="18.140625" style="106" customWidth="1"/>
    <col min="7901" max="7901" width="23" style="106" customWidth="1"/>
    <col min="7902" max="7902" width="15.85546875" style="106" customWidth="1"/>
    <col min="7903" max="7903" width="16.42578125" style="106" bestFit="1" customWidth="1"/>
    <col min="7904" max="7904" width="21.42578125" style="106" customWidth="1"/>
    <col min="7905" max="7905" width="14.7109375" style="106" bestFit="1" customWidth="1"/>
    <col min="7906" max="7906" width="13.140625" style="106" bestFit="1" customWidth="1"/>
    <col min="7907" max="7907" width="9.140625" style="106"/>
    <col min="7908" max="7908" width="16.7109375" style="106" bestFit="1" customWidth="1"/>
    <col min="7909" max="7909" width="9.140625" style="106"/>
    <col min="7910" max="7910" width="15" style="106" bestFit="1" customWidth="1"/>
    <col min="7911" max="8147" width="9.140625" style="106"/>
    <col min="8148" max="8148" width="5.42578125" style="106" customWidth="1"/>
    <col min="8149" max="8149" width="75.7109375" style="106" customWidth="1"/>
    <col min="8150" max="8150" width="0" style="106" hidden="1" customWidth="1"/>
    <col min="8151" max="8151" width="7.7109375" style="106" customWidth="1"/>
    <col min="8152" max="8152" width="8.7109375" style="106" customWidth="1"/>
    <col min="8153" max="8153" width="20.42578125" style="106" bestFit="1" customWidth="1"/>
    <col min="8154" max="8154" width="15.7109375" style="106" customWidth="1"/>
    <col min="8155" max="8155" width="16" style="106" customWidth="1"/>
    <col min="8156" max="8156" width="18.140625" style="106" customWidth="1"/>
    <col min="8157" max="8157" width="23" style="106" customWidth="1"/>
    <col min="8158" max="8158" width="15.85546875" style="106" customWidth="1"/>
    <col min="8159" max="8159" width="16.42578125" style="106" bestFit="1" customWidth="1"/>
    <col min="8160" max="8160" width="21.42578125" style="106" customWidth="1"/>
    <col min="8161" max="8161" width="14.7109375" style="106" bestFit="1" customWidth="1"/>
    <col min="8162" max="8162" width="13.140625" style="106" bestFit="1" customWidth="1"/>
    <col min="8163" max="8163" width="9.140625" style="106"/>
    <col min="8164" max="8164" width="16.7109375" style="106" bestFit="1" customWidth="1"/>
    <col min="8165" max="8165" width="9.140625" style="106"/>
    <col min="8166" max="8166" width="15" style="106" bestFit="1" customWidth="1"/>
    <col min="8167" max="8403" width="9.140625" style="106"/>
    <col min="8404" max="8404" width="5.42578125" style="106" customWidth="1"/>
    <col min="8405" max="8405" width="75.7109375" style="106" customWidth="1"/>
    <col min="8406" max="8406" width="0" style="106" hidden="1" customWidth="1"/>
    <col min="8407" max="8407" width="7.7109375" style="106" customWidth="1"/>
    <col min="8408" max="8408" width="8.7109375" style="106" customWidth="1"/>
    <col min="8409" max="8409" width="20.42578125" style="106" bestFit="1" customWidth="1"/>
    <col min="8410" max="8410" width="15.7109375" style="106" customWidth="1"/>
    <col min="8411" max="8411" width="16" style="106" customWidth="1"/>
    <col min="8412" max="8412" width="18.140625" style="106" customWidth="1"/>
    <col min="8413" max="8413" width="23" style="106" customWidth="1"/>
    <col min="8414" max="8414" width="15.85546875" style="106" customWidth="1"/>
    <col min="8415" max="8415" width="16.42578125" style="106" bestFit="1" customWidth="1"/>
    <col min="8416" max="8416" width="21.42578125" style="106" customWidth="1"/>
    <col min="8417" max="8417" width="14.7109375" style="106" bestFit="1" customWidth="1"/>
    <col min="8418" max="8418" width="13.140625" style="106" bestFit="1" customWidth="1"/>
    <col min="8419" max="8419" width="9.140625" style="106"/>
    <col min="8420" max="8420" width="16.7109375" style="106" bestFit="1" customWidth="1"/>
    <col min="8421" max="8421" width="9.140625" style="106"/>
    <col min="8422" max="8422" width="15" style="106" bestFit="1" customWidth="1"/>
    <col min="8423" max="8659" width="9.140625" style="106"/>
    <col min="8660" max="8660" width="5.42578125" style="106" customWidth="1"/>
    <col min="8661" max="8661" width="75.7109375" style="106" customWidth="1"/>
    <col min="8662" max="8662" width="0" style="106" hidden="1" customWidth="1"/>
    <col min="8663" max="8663" width="7.7109375" style="106" customWidth="1"/>
    <col min="8664" max="8664" width="8.7109375" style="106" customWidth="1"/>
    <col min="8665" max="8665" width="20.42578125" style="106" bestFit="1" customWidth="1"/>
    <col min="8666" max="8666" width="15.7109375" style="106" customWidth="1"/>
    <col min="8667" max="8667" width="16" style="106" customWidth="1"/>
    <col min="8668" max="8668" width="18.140625" style="106" customWidth="1"/>
    <col min="8669" max="8669" width="23" style="106" customWidth="1"/>
    <col min="8670" max="8670" width="15.85546875" style="106" customWidth="1"/>
    <col min="8671" max="8671" width="16.42578125" style="106" bestFit="1" customWidth="1"/>
    <col min="8672" max="8672" width="21.42578125" style="106" customWidth="1"/>
    <col min="8673" max="8673" width="14.7109375" style="106" bestFit="1" customWidth="1"/>
    <col min="8674" max="8674" width="13.140625" style="106" bestFit="1" customWidth="1"/>
    <col min="8675" max="8675" width="9.140625" style="106"/>
    <col min="8676" max="8676" width="16.7109375" style="106" bestFit="1" customWidth="1"/>
    <col min="8677" max="8677" width="9.140625" style="106"/>
    <col min="8678" max="8678" width="15" style="106" bestFit="1" customWidth="1"/>
    <col min="8679" max="8915" width="9.140625" style="106"/>
    <col min="8916" max="8916" width="5.42578125" style="106" customWidth="1"/>
    <col min="8917" max="8917" width="75.7109375" style="106" customWidth="1"/>
    <col min="8918" max="8918" width="0" style="106" hidden="1" customWidth="1"/>
    <col min="8919" max="8919" width="7.7109375" style="106" customWidth="1"/>
    <col min="8920" max="8920" width="8.7109375" style="106" customWidth="1"/>
    <col min="8921" max="8921" width="20.42578125" style="106" bestFit="1" customWidth="1"/>
    <col min="8922" max="8922" width="15.7109375" style="106" customWidth="1"/>
    <col min="8923" max="8923" width="16" style="106" customWidth="1"/>
    <col min="8924" max="8924" width="18.140625" style="106" customWidth="1"/>
    <col min="8925" max="8925" width="23" style="106" customWidth="1"/>
    <col min="8926" max="8926" width="15.85546875" style="106" customWidth="1"/>
    <col min="8927" max="8927" width="16.42578125" style="106" bestFit="1" customWidth="1"/>
    <col min="8928" max="8928" width="21.42578125" style="106" customWidth="1"/>
    <col min="8929" max="8929" width="14.7109375" style="106" bestFit="1" customWidth="1"/>
    <col min="8930" max="8930" width="13.140625" style="106" bestFit="1" customWidth="1"/>
    <col min="8931" max="8931" width="9.140625" style="106"/>
    <col min="8932" max="8932" width="16.7109375" style="106" bestFit="1" customWidth="1"/>
    <col min="8933" max="8933" width="9.140625" style="106"/>
    <col min="8934" max="8934" width="15" style="106" bestFit="1" customWidth="1"/>
    <col min="8935" max="9171" width="9.140625" style="106"/>
    <col min="9172" max="9172" width="5.42578125" style="106" customWidth="1"/>
    <col min="9173" max="9173" width="75.7109375" style="106" customWidth="1"/>
    <col min="9174" max="9174" width="0" style="106" hidden="1" customWidth="1"/>
    <col min="9175" max="9175" width="7.7109375" style="106" customWidth="1"/>
    <col min="9176" max="9176" width="8.7109375" style="106" customWidth="1"/>
    <col min="9177" max="9177" width="20.42578125" style="106" bestFit="1" customWidth="1"/>
    <col min="9178" max="9178" width="15.7109375" style="106" customWidth="1"/>
    <col min="9179" max="9179" width="16" style="106" customWidth="1"/>
    <col min="9180" max="9180" width="18.140625" style="106" customWidth="1"/>
    <col min="9181" max="9181" width="23" style="106" customWidth="1"/>
    <col min="9182" max="9182" width="15.85546875" style="106" customWidth="1"/>
    <col min="9183" max="9183" width="16.42578125" style="106" bestFit="1" customWidth="1"/>
    <col min="9184" max="9184" width="21.42578125" style="106" customWidth="1"/>
    <col min="9185" max="9185" width="14.7109375" style="106" bestFit="1" customWidth="1"/>
    <col min="9186" max="9186" width="13.140625" style="106" bestFit="1" customWidth="1"/>
    <col min="9187" max="9187" width="9.140625" style="106"/>
    <col min="9188" max="9188" width="16.7109375" style="106" bestFit="1" customWidth="1"/>
    <col min="9189" max="9189" width="9.140625" style="106"/>
    <col min="9190" max="9190" width="15" style="106" bestFit="1" customWidth="1"/>
    <col min="9191" max="9427" width="9.140625" style="106"/>
    <col min="9428" max="9428" width="5.42578125" style="106" customWidth="1"/>
    <col min="9429" max="9429" width="75.7109375" style="106" customWidth="1"/>
    <col min="9430" max="9430" width="0" style="106" hidden="1" customWidth="1"/>
    <col min="9431" max="9431" width="7.7109375" style="106" customWidth="1"/>
    <col min="9432" max="9432" width="8.7109375" style="106" customWidth="1"/>
    <col min="9433" max="9433" width="20.42578125" style="106" bestFit="1" customWidth="1"/>
    <col min="9434" max="9434" width="15.7109375" style="106" customWidth="1"/>
    <col min="9435" max="9435" width="16" style="106" customWidth="1"/>
    <col min="9436" max="9436" width="18.140625" style="106" customWidth="1"/>
    <col min="9437" max="9437" width="23" style="106" customWidth="1"/>
    <col min="9438" max="9438" width="15.85546875" style="106" customWidth="1"/>
    <col min="9439" max="9439" width="16.42578125" style="106" bestFit="1" customWidth="1"/>
    <col min="9440" max="9440" width="21.42578125" style="106" customWidth="1"/>
    <col min="9441" max="9441" width="14.7109375" style="106" bestFit="1" customWidth="1"/>
    <col min="9442" max="9442" width="13.140625" style="106" bestFit="1" customWidth="1"/>
    <col min="9443" max="9443" width="9.140625" style="106"/>
    <col min="9444" max="9444" width="16.7109375" style="106" bestFit="1" customWidth="1"/>
    <col min="9445" max="9445" width="9.140625" style="106"/>
    <col min="9446" max="9446" width="15" style="106" bestFit="1" customWidth="1"/>
    <col min="9447" max="9683" width="9.140625" style="106"/>
    <col min="9684" max="9684" width="5.42578125" style="106" customWidth="1"/>
    <col min="9685" max="9685" width="75.7109375" style="106" customWidth="1"/>
    <col min="9686" max="9686" width="0" style="106" hidden="1" customWidth="1"/>
    <col min="9687" max="9687" width="7.7109375" style="106" customWidth="1"/>
    <col min="9688" max="9688" width="8.7109375" style="106" customWidth="1"/>
    <col min="9689" max="9689" width="20.42578125" style="106" bestFit="1" customWidth="1"/>
    <col min="9690" max="9690" width="15.7109375" style="106" customWidth="1"/>
    <col min="9691" max="9691" width="16" style="106" customWidth="1"/>
    <col min="9692" max="9692" width="18.140625" style="106" customWidth="1"/>
    <col min="9693" max="9693" width="23" style="106" customWidth="1"/>
    <col min="9694" max="9694" width="15.85546875" style="106" customWidth="1"/>
    <col min="9695" max="9695" width="16.42578125" style="106" bestFit="1" customWidth="1"/>
    <col min="9696" max="9696" width="21.42578125" style="106" customWidth="1"/>
    <col min="9697" max="9697" width="14.7109375" style="106" bestFit="1" customWidth="1"/>
    <col min="9698" max="9698" width="13.140625" style="106" bestFit="1" customWidth="1"/>
    <col min="9699" max="9699" width="9.140625" style="106"/>
    <col min="9700" max="9700" width="16.7109375" style="106" bestFit="1" customWidth="1"/>
    <col min="9701" max="9701" width="9.140625" style="106"/>
    <col min="9702" max="9702" width="15" style="106" bestFit="1" customWidth="1"/>
    <col min="9703" max="9939" width="9.140625" style="106"/>
    <col min="9940" max="9940" width="5.42578125" style="106" customWidth="1"/>
    <col min="9941" max="9941" width="75.7109375" style="106" customWidth="1"/>
    <col min="9942" max="9942" width="0" style="106" hidden="1" customWidth="1"/>
    <col min="9943" max="9943" width="7.7109375" style="106" customWidth="1"/>
    <col min="9944" max="9944" width="8.7109375" style="106" customWidth="1"/>
    <col min="9945" max="9945" width="20.42578125" style="106" bestFit="1" customWidth="1"/>
    <col min="9946" max="9946" width="15.7109375" style="106" customWidth="1"/>
    <col min="9947" max="9947" width="16" style="106" customWidth="1"/>
    <col min="9948" max="9948" width="18.140625" style="106" customWidth="1"/>
    <col min="9949" max="9949" width="23" style="106" customWidth="1"/>
    <col min="9950" max="9950" width="15.85546875" style="106" customWidth="1"/>
    <col min="9951" max="9951" width="16.42578125" style="106" bestFit="1" customWidth="1"/>
    <col min="9952" max="9952" width="21.42578125" style="106" customWidth="1"/>
    <col min="9953" max="9953" width="14.7109375" style="106" bestFit="1" customWidth="1"/>
    <col min="9954" max="9954" width="13.140625" style="106" bestFit="1" customWidth="1"/>
    <col min="9955" max="9955" width="9.140625" style="106"/>
    <col min="9956" max="9956" width="16.7109375" style="106" bestFit="1" customWidth="1"/>
    <col min="9957" max="9957" width="9.140625" style="106"/>
    <col min="9958" max="9958" width="15" style="106" bestFit="1" customWidth="1"/>
    <col min="9959" max="10195" width="9.140625" style="106"/>
    <col min="10196" max="10196" width="5.42578125" style="106" customWidth="1"/>
    <col min="10197" max="10197" width="75.7109375" style="106" customWidth="1"/>
    <col min="10198" max="10198" width="0" style="106" hidden="1" customWidth="1"/>
    <col min="10199" max="10199" width="7.7109375" style="106" customWidth="1"/>
    <col min="10200" max="10200" width="8.7109375" style="106" customWidth="1"/>
    <col min="10201" max="10201" width="20.42578125" style="106" bestFit="1" customWidth="1"/>
    <col min="10202" max="10202" width="15.7109375" style="106" customWidth="1"/>
    <col min="10203" max="10203" width="16" style="106" customWidth="1"/>
    <col min="10204" max="10204" width="18.140625" style="106" customWidth="1"/>
    <col min="10205" max="10205" width="23" style="106" customWidth="1"/>
    <col min="10206" max="10206" width="15.85546875" style="106" customWidth="1"/>
    <col min="10207" max="10207" width="16.42578125" style="106" bestFit="1" customWidth="1"/>
    <col min="10208" max="10208" width="21.42578125" style="106" customWidth="1"/>
    <col min="10209" max="10209" width="14.7109375" style="106" bestFit="1" customWidth="1"/>
    <col min="10210" max="10210" width="13.140625" style="106" bestFit="1" customWidth="1"/>
    <col min="10211" max="10211" width="9.140625" style="106"/>
    <col min="10212" max="10212" width="16.7109375" style="106" bestFit="1" customWidth="1"/>
    <col min="10213" max="10213" width="9.140625" style="106"/>
    <col min="10214" max="10214" width="15" style="106" bestFit="1" customWidth="1"/>
    <col min="10215" max="10451" width="9.140625" style="106"/>
    <col min="10452" max="10452" width="5.42578125" style="106" customWidth="1"/>
    <col min="10453" max="10453" width="75.7109375" style="106" customWidth="1"/>
    <col min="10454" max="10454" width="0" style="106" hidden="1" customWidth="1"/>
    <col min="10455" max="10455" width="7.7109375" style="106" customWidth="1"/>
    <col min="10456" max="10456" width="8.7109375" style="106" customWidth="1"/>
    <col min="10457" max="10457" width="20.42578125" style="106" bestFit="1" customWidth="1"/>
    <col min="10458" max="10458" width="15.7109375" style="106" customWidth="1"/>
    <col min="10459" max="10459" width="16" style="106" customWidth="1"/>
    <col min="10460" max="10460" width="18.140625" style="106" customWidth="1"/>
    <col min="10461" max="10461" width="23" style="106" customWidth="1"/>
    <col min="10462" max="10462" width="15.85546875" style="106" customWidth="1"/>
    <col min="10463" max="10463" width="16.42578125" style="106" bestFit="1" customWidth="1"/>
    <col min="10464" max="10464" width="21.42578125" style="106" customWidth="1"/>
    <col min="10465" max="10465" width="14.7109375" style="106" bestFit="1" customWidth="1"/>
    <col min="10466" max="10466" width="13.140625" style="106" bestFit="1" customWidth="1"/>
    <col min="10467" max="10467" width="9.140625" style="106"/>
    <col min="10468" max="10468" width="16.7109375" style="106" bestFit="1" customWidth="1"/>
    <col min="10469" max="10469" width="9.140625" style="106"/>
    <col min="10470" max="10470" width="15" style="106" bestFit="1" customWidth="1"/>
    <col min="10471" max="10707" width="9.140625" style="106"/>
    <col min="10708" max="10708" width="5.42578125" style="106" customWidth="1"/>
    <col min="10709" max="10709" width="75.7109375" style="106" customWidth="1"/>
    <col min="10710" max="10710" width="0" style="106" hidden="1" customWidth="1"/>
    <col min="10711" max="10711" width="7.7109375" style="106" customWidth="1"/>
    <col min="10712" max="10712" width="8.7109375" style="106" customWidth="1"/>
    <col min="10713" max="10713" width="20.42578125" style="106" bestFit="1" customWidth="1"/>
    <col min="10714" max="10714" width="15.7109375" style="106" customWidth="1"/>
    <col min="10715" max="10715" width="16" style="106" customWidth="1"/>
    <col min="10716" max="10716" width="18.140625" style="106" customWidth="1"/>
    <col min="10717" max="10717" width="23" style="106" customWidth="1"/>
    <col min="10718" max="10718" width="15.85546875" style="106" customWidth="1"/>
    <col min="10719" max="10719" width="16.42578125" style="106" bestFit="1" customWidth="1"/>
    <col min="10720" max="10720" width="21.42578125" style="106" customWidth="1"/>
    <col min="10721" max="10721" width="14.7109375" style="106" bestFit="1" customWidth="1"/>
    <col min="10722" max="10722" width="13.140625" style="106" bestFit="1" customWidth="1"/>
    <col min="10723" max="10723" width="9.140625" style="106"/>
    <col min="10724" max="10724" width="16.7109375" style="106" bestFit="1" customWidth="1"/>
    <col min="10725" max="10725" width="9.140625" style="106"/>
    <col min="10726" max="10726" width="15" style="106" bestFit="1" customWidth="1"/>
    <col min="10727" max="10963" width="9.140625" style="106"/>
    <col min="10964" max="10964" width="5.42578125" style="106" customWidth="1"/>
    <col min="10965" max="10965" width="75.7109375" style="106" customWidth="1"/>
    <col min="10966" max="10966" width="0" style="106" hidden="1" customWidth="1"/>
    <col min="10967" max="10967" width="7.7109375" style="106" customWidth="1"/>
    <col min="10968" max="10968" width="8.7109375" style="106" customWidth="1"/>
    <col min="10969" max="10969" width="20.42578125" style="106" bestFit="1" customWidth="1"/>
    <col min="10970" max="10970" width="15.7109375" style="106" customWidth="1"/>
    <col min="10971" max="10971" width="16" style="106" customWidth="1"/>
    <col min="10972" max="10972" width="18.140625" style="106" customWidth="1"/>
    <col min="10973" max="10973" width="23" style="106" customWidth="1"/>
    <col min="10974" max="10974" width="15.85546875" style="106" customWidth="1"/>
    <col min="10975" max="10975" width="16.42578125" style="106" bestFit="1" customWidth="1"/>
    <col min="10976" max="10976" width="21.42578125" style="106" customWidth="1"/>
    <col min="10977" max="10977" width="14.7109375" style="106" bestFit="1" customWidth="1"/>
    <col min="10978" max="10978" width="13.140625" style="106" bestFit="1" customWidth="1"/>
    <col min="10979" max="10979" width="9.140625" style="106"/>
    <col min="10980" max="10980" width="16.7109375" style="106" bestFit="1" customWidth="1"/>
    <col min="10981" max="10981" width="9.140625" style="106"/>
    <col min="10982" max="10982" width="15" style="106" bestFit="1" customWidth="1"/>
    <col min="10983" max="11219" width="9.140625" style="106"/>
    <col min="11220" max="11220" width="5.42578125" style="106" customWidth="1"/>
    <col min="11221" max="11221" width="75.7109375" style="106" customWidth="1"/>
    <col min="11222" max="11222" width="0" style="106" hidden="1" customWidth="1"/>
    <col min="11223" max="11223" width="7.7109375" style="106" customWidth="1"/>
    <col min="11224" max="11224" width="8.7109375" style="106" customWidth="1"/>
    <col min="11225" max="11225" width="20.42578125" style="106" bestFit="1" customWidth="1"/>
    <col min="11226" max="11226" width="15.7109375" style="106" customWidth="1"/>
    <col min="11227" max="11227" width="16" style="106" customWidth="1"/>
    <col min="11228" max="11228" width="18.140625" style="106" customWidth="1"/>
    <col min="11229" max="11229" width="23" style="106" customWidth="1"/>
    <col min="11230" max="11230" width="15.85546875" style="106" customWidth="1"/>
    <col min="11231" max="11231" width="16.42578125" style="106" bestFit="1" customWidth="1"/>
    <col min="11232" max="11232" width="21.42578125" style="106" customWidth="1"/>
    <col min="11233" max="11233" width="14.7109375" style="106" bestFit="1" customWidth="1"/>
    <col min="11234" max="11234" width="13.140625" style="106" bestFit="1" customWidth="1"/>
    <col min="11235" max="11235" width="9.140625" style="106"/>
    <col min="11236" max="11236" width="16.7109375" style="106" bestFit="1" customWidth="1"/>
    <col min="11237" max="11237" width="9.140625" style="106"/>
    <col min="11238" max="11238" width="15" style="106" bestFit="1" customWidth="1"/>
    <col min="11239" max="11475" width="9.140625" style="106"/>
    <col min="11476" max="11476" width="5.42578125" style="106" customWidth="1"/>
    <col min="11477" max="11477" width="75.7109375" style="106" customWidth="1"/>
    <col min="11478" max="11478" width="0" style="106" hidden="1" customWidth="1"/>
    <col min="11479" max="11479" width="7.7109375" style="106" customWidth="1"/>
    <col min="11480" max="11480" width="8.7109375" style="106" customWidth="1"/>
    <col min="11481" max="11481" width="20.42578125" style="106" bestFit="1" customWidth="1"/>
    <col min="11482" max="11482" width="15.7109375" style="106" customWidth="1"/>
    <col min="11483" max="11483" width="16" style="106" customWidth="1"/>
    <col min="11484" max="11484" width="18.140625" style="106" customWidth="1"/>
    <col min="11485" max="11485" width="23" style="106" customWidth="1"/>
    <col min="11486" max="11486" width="15.85546875" style="106" customWidth="1"/>
    <col min="11487" max="11487" width="16.42578125" style="106" bestFit="1" customWidth="1"/>
    <col min="11488" max="11488" width="21.42578125" style="106" customWidth="1"/>
    <col min="11489" max="11489" width="14.7109375" style="106" bestFit="1" customWidth="1"/>
    <col min="11490" max="11490" width="13.140625" style="106" bestFit="1" customWidth="1"/>
    <col min="11491" max="11491" width="9.140625" style="106"/>
    <col min="11492" max="11492" width="16.7109375" style="106" bestFit="1" customWidth="1"/>
    <col min="11493" max="11493" width="9.140625" style="106"/>
    <col min="11494" max="11494" width="15" style="106" bestFit="1" customWidth="1"/>
    <col min="11495" max="11731" width="9.140625" style="106"/>
    <col min="11732" max="11732" width="5.42578125" style="106" customWidth="1"/>
    <col min="11733" max="11733" width="75.7109375" style="106" customWidth="1"/>
    <col min="11734" max="11734" width="0" style="106" hidden="1" customWidth="1"/>
    <col min="11735" max="11735" width="7.7109375" style="106" customWidth="1"/>
    <col min="11736" max="11736" width="8.7109375" style="106" customWidth="1"/>
    <col min="11737" max="11737" width="20.42578125" style="106" bestFit="1" customWidth="1"/>
    <col min="11738" max="11738" width="15.7109375" style="106" customWidth="1"/>
    <col min="11739" max="11739" width="16" style="106" customWidth="1"/>
    <col min="11740" max="11740" width="18.140625" style="106" customWidth="1"/>
    <col min="11741" max="11741" width="23" style="106" customWidth="1"/>
    <col min="11742" max="11742" width="15.85546875" style="106" customWidth="1"/>
    <col min="11743" max="11743" width="16.42578125" style="106" bestFit="1" customWidth="1"/>
    <col min="11744" max="11744" width="21.42578125" style="106" customWidth="1"/>
    <col min="11745" max="11745" width="14.7109375" style="106" bestFit="1" customWidth="1"/>
    <col min="11746" max="11746" width="13.140625" style="106" bestFit="1" customWidth="1"/>
    <col min="11747" max="11747" width="9.140625" style="106"/>
    <col min="11748" max="11748" width="16.7109375" style="106" bestFit="1" customWidth="1"/>
    <col min="11749" max="11749" width="9.140625" style="106"/>
    <col min="11750" max="11750" width="15" style="106" bestFit="1" customWidth="1"/>
    <col min="11751" max="11987" width="9.140625" style="106"/>
    <col min="11988" max="11988" width="5.42578125" style="106" customWidth="1"/>
    <col min="11989" max="11989" width="75.7109375" style="106" customWidth="1"/>
    <col min="11990" max="11990" width="0" style="106" hidden="1" customWidth="1"/>
    <col min="11991" max="11991" width="7.7109375" style="106" customWidth="1"/>
    <col min="11992" max="11992" width="8.7109375" style="106" customWidth="1"/>
    <col min="11993" max="11993" width="20.42578125" style="106" bestFit="1" customWidth="1"/>
    <col min="11994" max="11994" width="15.7109375" style="106" customWidth="1"/>
    <col min="11995" max="11995" width="16" style="106" customWidth="1"/>
    <col min="11996" max="11996" width="18.140625" style="106" customWidth="1"/>
    <col min="11997" max="11997" width="23" style="106" customWidth="1"/>
    <col min="11998" max="11998" width="15.85546875" style="106" customWidth="1"/>
    <col min="11999" max="11999" width="16.42578125" style="106" bestFit="1" customWidth="1"/>
    <col min="12000" max="12000" width="21.42578125" style="106" customWidth="1"/>
    <col min="12001" max="12001" width="14.7109375" style="106" bestFit="1" customWidth="1"/>
    <col min="12002" max="12002" width="13.140625" style="106" bestFit="1" customWidth="1"/>
    <col min="12003" max="12003" width="9.140625" style="106"/>
    <col min="12004" max="12004" width="16.7109375" style="106" bestFit="1" customWidth="1"/>
    <col min="12005" max="12005" width="9.140625" style="106"/>
    <col min="12006" max="12006" width="15" style="106" bestFit="1" customWidth="1"/>
    <col min="12007" max="12243" width="9.140625" style="106"/>
    <col min="12244" max="12244" width="5.42578125" style="106" customWidth="1"/>
    <col min="12245" max="12245" width="75.7109375" style="106" customWidth="1"/>
    <col min="12246" max="12246" width="0" style="106" hidden="1" customWidth="1"/>
    <col min="12247" max="12247" width="7.7109375" style="106" customWidth="1"/>
    <col min="12248" max="12248" width="8.7109375" style="106" customWidth="1"/>
    <col min="12249" max="12249" width="20.42578125" style="106" bestFit="1" customWidth="1"/>
    <col min="12250" max="12250" width="15.7109375" style="106" customWidth="1"/>
    <col min="12251" max="12251" width="16" style="106" customWidth="1"/>
    <col min="12252" max="12252" width="18.140625" style="106" customWidth="1"/>
    <col min="12253" max="12253" width="23" style="106" customWidth="1"/>
    <col min="12254" max="12254" width="15.85546875" style="106" customWidth="1"/>
    <col min="12255" max="12255" width="16.42578125" style="106" bestFit="1" customWidth="1"/>
    <col min="12256" max="12256" width="21.42578125" style="106" customWidth="1"/>
    <col min="12257" max="12257" width="14.7109375" style="106" bestFit="1" customWidth="1"/>
    <col min="12258" max="12258" width="13.140625" style="106" bestFit="1" customWidth="1"/>
    <col min="12259" max="12259" width="9.140625" style="106"/>
    <col min="12260" max="12260" width="16.7109375" style="106" bestFit="1" customWidth="1"/>
    <col min="12261" max="12261" width="9.140625" style="106"/>
    <col min="12262" max="12262" width="15" style="106" bestFit="1" customWidth="1"/>
    <col min="12263" max="12499" width="9.140625" style="106"/>
    <col min="12500" max="12500" width="5.42578125" style="106" customWidth="1"/>
    <col min="12501" max="12501" width="75.7109375" style="106" customWidth="1"/>
    <col min="12502" max="12502" width="0" style="106" hidden="1" customWidth="1"/>
    <col min="12503" max="12503" width="7.7109375" style="106" customWidth="1"/>
    <col min="12504" max="12504" width="8.7109375" style="106" customWidth="1"/>
    <col min="12505" max="12505" width="20.42578125" style="106" bestFit="1" customWidth="1"/>
    <col min="12506" max="12506" width="15.7109375" style="106" customWidth="1"/>
    <col min="12507" max="12507" width="16" style="106" customWidth="1"/>
    <col min="12508" max="12508" width="18.140625" style="106" customWidth="1"/>
    <col min="12509" max="12509" width="23" style="106" customWidth="1"/>
    <col min="12510" max="12510" width="15.85546875" style="106" customWidth="1"/>
    <col min="12511" max="12511" width="16.42578125" style="106" bestFit="1" customWidth="1"/>
    <col min="12512" max="12512" width="21.42578125" style="106" customWidth="1"/>
    <col min="12513" max="12513" width="14.7109375" style="106" bestFit="1" customWidth="1"/>
    <col min="12514" max="12514" width="13.140625" style="106" bestFit="1" customWidth="1"/>
    <col min="12515" max="12515" width="9.140625" style="106"/>
    <col min="12516" max="12516" width="16.7109375" style="106" bestFit="1" customWidth="1"/>
    <col min="12517" max="12517" width="9.140625" style="106"/>
    <col min="12518" max="12518" width="15" style="106" bestFit="1" customWidth="1"/>
    <col min="12519" max="12755" width="9.140625" style="106"/>
    <col min="12756" max="12756" width="5.42578125" style="106" customWidth="1"/>
    <col min="12757" max="12757" width="75.7109375" style="106" customWidth="1"/>
    <col min="12758" max="12758" width="0" style="106" hidden="1" customWidth="1"/>
    <col min="12759" max="12759" width="7.7109375" style="106" customWidth="1"/>
    <col min="12760" max="12760" width="8.7109375" style="106" customWidth="1"/>
    <col min="12761" max="12761" width="20.42578125" style="106" bestFit="1" customWidth="1"/>
    <col min="12762" max="12762" width="15.7109375" style="106" customWidth="1"/>
    <col min="12763" max="12763" width="16" style="106" customWidth="1"/>
    <col min="12764" max="12764" width="18.140625" style="106" customWidth="1"/>
    <col min="12765" max="12765" width="23" style="106" customWidth="1"/>
    <col min="12766" max="12766" width="15.85546875" style="106" customWidth="1"/>
    <col min="12767" max="12767" width="16.42578125" style="106" bestFit="1" customWidth="1"/>
    <col min="12768" max="12768" width="21.42578125" style="106" customWidth="1"/>
    <col min="12769" max="12769" width="14.7109375" style="106" bestFit="1" customWidth="1"/>
    <col min="12770" max="12770" width="13.140625" style="106" bestFit="1" customWidth="1"/>
    <col min="12771" max="12771" width="9.140625" style="106"/>
    <col min="12772" max="12772" width="16.7109375" style="106" bestFit="1" customWidth="1"/>
    <col min="12773" max="12773" width="9.140625" style="106"/>
    <col min="12774" max="12774" width="15" style="106" bestFit="1" customWidth="1"/>
    <col min="12775" max="13011" width="9.140625" style="106"/>
    <col min="13012" max="13012" width="5.42578125" style="106" customWidth="1"/>
    <col min="13013" max="13013" width="75.7109375" style="106" customWidth="1"/>
    <col min="13014" max="13014" width="0" style="106" hidden="1" customWidth="1"/>
    <col min="13015" max="13015" width="7.7109375" style="106" customWidth="1"/>
    <col min="13016" max="13016" width="8.7109375" style="106" customWidth="1"/>
    <col min="13017" max="13017" width="20.42578125" style="106" bestFit="1" customWidth="1"/>
    <col min="13018" max="13018" width="15.7109375" style="106" customWidth="1"/>
    <col min="13019" max="13019" width="16" style="106" customWidth="1"/>
    <col min="13020" max="13020" width="18.140625" style="106" customWidth="1"/>
    <col min="13021" max="13021" width="23" style="106" customWidth="1"/>
    <col min="13022" max="13022" width="15.85546875" style="106" customWidth="1"/>
    <col min="13023" max="13023" width="16.42578125" style="106" bestFit="1" customWidth="1"/>
    <col min="13024" max="13024" width="21.42578125" style="106" customWidth="1"/>
    <col min="13025" max="13025" width="14.7109375" style="106" bestFit="1" customWidth="1"/>
    <col min="13026" max="13026" width="13.140625" style="106" bestFit="1" customWidth="1"/>
    <col min="13027" max="13027" width="9.140625" style="106"/>
    <col min="13028" max="13028" width="16.7109375" style="106" bestFit="1" customWidth="1"/>
    <col min="13029" max="13029" width="9.140625" style="106"/>
    <col min="13030" max="13030" width="15" style="106" bestFit="1" customWidth="1"/>
    <col min="13031" max="13267" width="9.140625" style="106"/>
    <col min="13268" max="13268" width="5.42578125" style="106" customWidth="1"/>
    <col min="13269" max="13269" width="75.7109375" style="106" customWidth="1"/>
    <col min="13270" max="13270" width="0" style="106" hidden="1" customWidth="1"/>
    <col min="13271" max="13271" width="7.7109375" style="106" customWidth="1"/>
    <col min="13272" max="13272" width="8.7109375" style="106" customWidth="1"/>
    <col min="13273" max="13273" width="20.42578125" style="106" bestFit="1" customWidth="1"/>
    <col min="13274" max="13274" width="15.7109375" style="106" customWidth="1"/>
    <col min="13275" max="13275" width="16" style="106" customWidth="1"/>
    <col min="13276" max="13276" width="18.140625" style="106" customWidth="1"/>
    <col min="13277" max="13277" width="23" style="106" customWidth="1"/>
    <col min="13278" max="13278" width="15.85546875" style="106" customWidth="1"/>
    <col min="13279" max="13279" width="16.42578125" style="106" bestFit="1" customWidth="1"/>
    <col min="13280" max="13280" width="21.42578125" style="106" customWidth="1"/>
    <col min="13281" max="13281" width="14.7109375" style="106" bestFit="1" customWidth="1"/>
    <col min="13282" max="13282" width="13.140625" style="106" bestFit="1" customWidth="1"/>
    <col min="13283" max="13283" width="9.140625" style="106"/>
    <col min="13284" max="13284" width="16.7109375" style="106" bestFit="1" customWidth="1"/>
    <col min="13285" max="13285" width="9.140625" style="106"/>
    <col min="13286" max="13286" width="15" style="106" bestFit="1" customWidth="1"/>
    <col min="13287" max="13523" width="9.140625" style="106"/>
    <col min="13524" max="13524" width="5.42578125" style="106" customWidth="1"/>
    <col min="13525" max="13525" width="75.7109375" style="106" customWidth="1"/>
    <col min="13526" max="13526" width="0" style="106" hidden="1" customWidth="1"/>
    <col min="13527" max="13527" width="7.7109375" style="106" customWidth="1"/>
    <col min="13528" max="13528" width="8.7109375" style="106" customWidth="1"/>
    <col min="13529" max="13529" width="20.42578125" style="106" bestFit="1" customWidth="1"/>
    <col min="13530" max="13530" width="15.7109375" style="106" customWidth="1"/>
    <col min="13531" max="13531" width="16" style="106" customWidth="1"/>
    <col min="13532" max="13532" width="18.140625" style="106" customWidth="1"/>
    <col min="13533" max="13533" width="23" style="106" customWidth="1"/>
    <col min="13534" max="13534" width="15.85546875" style="106" customWidth="1"/>
    <col min="13535" max="13535" width="16.42578125" style="106" bestFit="1" customWidth="1"/>
    <col min="13536" max="13536" width="21.42578125" style="106" customWidth="1"/>
    <col min="13537" max="13537" width="14.7109375" style="106" bestFit="1" customWidth="1"/>
    <col min="13538" max="13538" width="13.140625" style="106" bestFit="1" customWidth="1"/>
    <col min="13539" max="13539" width="9.140625" style="106"/>
    <col min="13540" max="13540" width="16.7109375" style="106" bestFit="1" customWidth="1"/>
    <col min="13541" max="13541" width="9.140625" style="106"/>
    <col min="13542" max="13542" width="15" style="106" bestFit="1" customWidth="1"/>
    <col min="13543" max="13779" width="9.140625" style="106"/>
    <col min="13780" max="13780" width="5.42578125" style="106" customWidth="1"/>
    <col min="13781" max="13781" width="75.7109375" style="106" customWidth="1"/>
    <col min="13782" max="13782" width="0" style="106" hidden="1" customWidth="1"/>
    <col min="13783" max="13783" width="7.7109375" style="106" customWidth="1"/>
    <col min="13784" max="13784" width="8.7109375" style="106" customWidth="1"/>
    <col min="13785" max="13785" width="20.42578125" style="106" bestFit="1" customWidth="1"/>
    <col min="13786" max="13786" width="15.7109375" style="106" customWidth="1"/>
    <col min="13787" max="13787" width="16" style="106" customWidth="1"/>
    <col min="13788" max="13788" width="18.140625" style="106" customWidth="1"/>
    <col min="13789" max="13789" width="23" style="106" customWidth="1"/>
    <col min="13790" max="13790" width="15.85546875" style="106" customWidth="1"/>
    <col min="13791" max="13791" width="16.42578125" style="106" bestFit="1" customWidth="1"/>
    <col min="13792" max="13792" width="21.42578125" style="106" customWidth="1"/>
    <col min="13793" max="13793" width="14.7109375" style="106" bestFit="1" customWidth="1"/>
    <col min="13794" max="13794" width="13.140625" style="106" bestFit="1" customWidth="1"/>
    <col min="13795" max="13795" width="9.140625" style="106"/>
    <col min="13796" max="13796" width="16.7109375" style="106" bestFit="1" customWidth="1"/>
    <col min="13797" max="13797" width="9.140625" style="106"/>
    <col min="13798" max="13798" width="15" style="106" bestFit="1" customWidth="1"/>
    <col min="13799" max="14035" width="9.140625" style="106"/>
    <col min="14036" max="14036" width="5.42578125" style="106" customWidth="1"/>
    <col min="14037" max="14037" width="75.7109375" style="106" customWidth="1"/>
    <col min="14038" max="14038" width="0" style="106" hidden="1" customWidth="1"/>
    <col min="14039" max="14039" width="7.7109375" style="106" customWidth="1"/>
    <col min="14040" max="14040" width="8.7109375" style="106" customWidth="1"/>
    <col min="14041" max="14041" width="20.42578125" style="106" bestFit="1" customWidth="1"/>
    <col min="14042" max="14042" width="15.7109375" style="106" customWidth="1"/>
    <col min="14043" max="14043" width="16" style="106" customWidth="1"/>
    <col min="14044" max="14044" width="18.140625" style="106" customWidth="1"/>
    <col min="14045" max="14045" width="23" style="106" customWidth="1"/>
    <col min="14046" max="14046" width="15.85546875" style="106" customWidth="1"/>
    <col min="14047" max="14047" width="16.42578125" style="106" bestFit="1" customWidth="1"/>
    <col min="14048" max="14048" width="21.42578125" style="106" customWidth="1"/>
    <col min="14049" max="14049" width="14.7109375" style="106" bestFit="1" customWidth="1"/>
    <col min="14050" max="14050" width="13.140625" style="106" bestFit="1" customWidth="1"/>
    <col min="14051" max="14051" width="9.140625" style="106"/>
    <col min="14052" max="14052" width="16.7109375" style="106" bestFit="1" customWidth="1"/>
    <col min="14053" max="14053" width="9.140625" style="106"/>
    <col min="14054" max="14054" width="15" style="106" bestFit="1" customWidth="1"/>
    <col min="14055" max="14291" width="9.140625" style="106"/>
    <col min="14292" max="14292" width="5.42578125" style="106" customWidth="1"/>
    <col min="14293" max="14293" width="75.7109375" style="106" customWidth="1"/>
    <col min="14294" max="14294" width="0" style="106" hidden="1" customWidth="1"/>
    <col min="14295" max="14295" width="7.7109375" style="106" customWidth="1"/>
    <col min="14296" max="14296" width="8.7109375" style="106" customWidth="1"/>
    <col min="14297" max="14297" width="20.42578125" style="106" bestFit="1" customWidth="1"/>
    <col min="14298" max="14298" width="15.7109375" style="106" customWidth="1"/>
    <col min="14299" max="14299" width="16" style="106" customWidth="1"/>
    <col min="14300" max="14300" width="18.140625" style="106" customWidth="1"/>
    <col min="14301" max="14301" width="23" style="106" customWidth="1"/>
    <col min="14302" max="14302" width="15.85546875" style="106" customWidth="1"/>
    <col min="14303" max="14303" width="16.42578125" style="106" bestFit="1" customWidth="1"/>
    <col min="14304" max="14304" width="21.42578125" style="106" customWidth="1"/>
    <col min="14305" max="14305" width="14.7109375" style="106" bestFit="1" customWidth="1"/>
    <col min="14306" max="14306" width="13.140625" style="106" bestFit="1" customWidth="1"/>
    <col min="14307" max="14307" width="9.140625" style="106"/>
    <col min="14308" max="14308" width="16.7109375" style="106" bestFit="1" customWidth="1"/>
    <col min="14309" max="14309" width="9.140625" style="106"/>
    <col min="14310" max="14310" width="15" style="106" bestFit="1" customWidth="1"/>
    <col min="14311" max="14547" width="9.140625" style="106"/>
    <col min="14548" max="14548" width="5.42578125" style="106" customWidth="1"/>
    <col min="14549" max="14549" width="75.7109375" style="106" customWidth="1"/>
    <col min="14550" max="14550" width="0" style="106" hidden="1" customWidth="1"/>
    <col min="14551" max="14551" width="7.7109375" style="106" customWidth="1"/>
    <col min="14552" max="14552" width="8.7109375" style="106" customWidth="1"/>
    <col min="14553" max="14553" width="20.42578125" style="106" bestFit="1" customWidth="1"/>
    <col min="14554" max="14554" width="15.7109375" style="106" customWidth="1"/>
    <col min="14555" max="14555" width="16" style="106" customWidth="1"/>
    <col min="14556" max="14556" width="18.140625" style="106" customWidth="1"/>
    <col min="14557" max="14557" width="23" style="106" customWidth="1"/>
    <col min="14558" max="14558" width="15.85546875" style="106" customWidth="1"/>
    <col min="14559" max="14559" width="16.42578125" style="106" bestFit="1" customWidth="1"/>
    <col min="14560" max="14560" width="21.42578125" style="106" customWidth="1"/>
    <col min="14561" max="14561" width="14.7109375" style="106" bestFit="1" customWidth="1"/>
    <col min="14562" max="14562" width="13.140625" style="106" bestFit="1" customWidth="1"/>
    <col min="14563" max="14563" width="9.140625" style="106"/>
    <col min="14564" max="14564" width="16.7109375" style="106" bestFit="1" customWidth="1"/>
    <col min="14565" max="14565" width="9.140625" style="106"/>
    <col min="14566" max="14566" width="15" style="106" bestFit="1" customWidth="1"/>
    <col min="14567" max="14803" width="9.140625" style="106"/>
    <col min="14804" max="14804" width="5.42578125" style="106" customWidth="1"/>
    <col min="14805" max="14805" width="75.7109375" style="106" customWidth="1"/>
    <col min="14806" max="14806" width="0" style="106" hidden="1" customWidth="1"/>
    <col min="14807" max="14807" width="7.7109375" style="106" customWidth="1"/>
    <col min="14808" max="14808" width="8.7109375" style="106" customWidth="1"/>
    <col min="14809" max="14809" width="20.42578125" style="106" bestFit="1" customWidth="1"/>
    <col min="14810" max="14810" width="15.7109375" style="106" customWidth="1"/>
    <col min="14811" max="14811" width="16" style="106" customWidth="1"/>
    <col min="14812" max="14812" width="18.140625" style="106" customWidth="1"/>
    <col min="14813" max="14813" width="23" style="106" customWidth="1"/>
    <col min="14814" max="14814" width="15.85546875" style="106" customWidth="1"/>
    <col min="14815" max="14815" width="16.42578125" style="106" bestFit="1" customWidth="1"/>
    <col min="14816" max="14816" width="21.42578125" style="106" customWidth="1"/>
    <col min="14817" max="14817" width="14.7109375" style="106" bestFit="1" customWidth="1"/>
    <col min="14818" max="14818" width="13.140625" style="106" bestFit="1" customWidth="1"/>
    <col min="14819" max="14819" width="9.140625" style="106"/>
    <col min="14820" max="14820" width="16.7109375" style="106" bestFit="1" customWidth="1"/>
    <col min="14821" max="14821" width="9.140625" style="106"/>
    <col min="14822" max="14822" width="15" style="106" bestFit="1" customWidth="1"/>
    <col min="14823" max="15059" width="9.140625" style="106"/>
    <col min="15060" max="15060" width="5.42578125" style="106" customWidth="1"/>
    <col min="15061" max="15061" width="75.7109375" style="106" customWidth="1"/>
    <col min="15062" max="15062" width="0" style="106" hidden="1" customWidth="1"/>
    <col min="15063" max="15063" width="7.7109375" style="106" customWidth="1"/>
    <col min="15064" max="15064" width="8.7109375" style="106" customWidth="1"/>
    <col min="15065" max="15065" width="20.42578125" style="106" bestFit="1" customWidth="1"/>
    <col min="15066" max="15066" width="15.7109375" style="106" customWidth="1"/>
    <col min="15067" max="15067" width="16" style="106" customWidth="1"/>
    <col min="15068" max="15068" width="18.140625" style="106" customWidth="1"/>
    <col min="15069" max="15069" width="23" style="106" customWidth="1"/>
    <col min="15070" max="15070" width="15.85546875" style="106" customWidth="1"/>
    <col min="15071" max="15071" width="16.42578125" style="106" bestFit="1" customWidth="1"/>
    <col min="15072" max="15072" width="21.42578125" style="106" customWidth="1"/>
    <col min="15073" max="15073" width="14.7109375" style="106" bestFit="1" customWidth="1"/>
    <col min="15074" max="15074" width="13.140625" style="106" bestFit="1" customWidth="1"/>
    <col min="15075" max="15075" width="9.140625" style="106"/>
    <col min="15076" max="15076" width="16.7109375" style="106" bestFit="1" customWidth="1"/>
    <col min="15077" max="15077" width="9.140625" style="106"/>
    <col min="15078" max="15078" width="15" style="106" bestFit="1" customWidth="1"/>
    <col min="15079" max="15315" width="9.140625" style="106"/>
    <col min="15316" max="15316" width="5.42578125" style="106" customWidth="1"/>
    <col min="15317" max="15317" width="75.7109375" style="106" customWidth="1"/>
    <col min="15318" max="15318" width="0" style="106" hidden="1" customWidth="1"/>
    <col min="15319" max="15319" width="7.7109375" style="106" customWidth="1"/>
    <col min="15320" max="15320" width="8.7109375" style="106" customWidth="1"/>
    <col min="15321" max="15321" width="20.42578125" style="106" bestFit="1" customWidth="1"/>
    <col min="15322" max="15322" width="15.7109375" style="106" customWidth="1"/>
    <col min="15323" max="15323" width="16" style="106" customWidth="1"/>
    <col min="15324" max="15324" width="18.140625" style="106" customWidth="1"/>
    <col min="15325" max="15325" width="23" style="106" customWidth="1"/>
    <col min="15326" max="15326" width="15.85546875" style="106" customWidth="1"/>
    <col min="15327" max="15327" width="16.42578125" style="106" bestFit="1" customWidth="1"/>
    <col min="15328" max="15328" width="21.42578125" style="106" customWidth="1"/>
    <col min="15329" max="15329" width="14.7109375" style="106" bestFit="1" customWidth="1"/>
    <col min="15330" max="15330" width="13.140625" style="106" bestFit="1" customWidth="1"/>
    <col min="15331" max="15331" width="9.140625" style="106"/>
    <col min="15332" max="15332" width="16.7109375" style="106" bestFit="1" customWidth="1"/>
    <col min="15333" max="15333" width="9.140625" style="106"/>
    <col min="15334" max="15334" width="15" style="106" bestFit="1" customWidth="1"/>
    <col min="15335" max="15571" width="9.140625" style="106"/>
    <col min="15572" max="15572" width="5.42578125" style="106" customWidth="1"/>
    <col min="15573" max="15573" width="75.7109375" style="106" customWidth="1"/>
    <col min="15574" max="15574" width="0" style="106" hidden="1" customWidth="1"/>
    <col min="15575" max="15575" width="7.7109375" style="106" customWidth="1"/>
    <col min="15576" max="15576" width="8.7109375" style="106" customWidth="1"/>
    <col min="15577" max="15577" width="20.42578125" style="106" bestFit="1" customWidth="1"/>
    <col min="15578" max="15578" width="15.7109375" style="106" customWidth="1"/>
    <col min="15579" max="15579" width="16" style="106" customWidth="1"/>
    <col min="15580" max="15580" width="18.140625" style="106" customWidth="1"/>
    <col min="15581" max="15581" width="23" style="106" customWidth="1"/>
    <col min="15582" max="15582" width="15.85546875" style="106" customWidth="1"/>
    <col min="15583" max="15583" width="16.42578125" style="106" bestFit="1" customWidth="1"/>
    <col min="15584" max="15584" width="21.42578125" style="106" customWidth="1"/>
    <col min="15585" max="15585" width="14.7109375" style="106" bestFit="1" customWidth="1"/>
    <col min="15586" max="15586" width="13.140625" style="106" bestFit="1" customWidth="1"/>
    <col min="15587" max="15587" width="9.140625" style="106"/>
    <col min="15588" max="15588" width="16.7109375" style="106" bestFit="1" customWidth="1"/>
    <col min="15589" max="15589" width="9.140625" style="106"/>
    <col min="15590" max="15590" width="15" style="106" bestFit="1" customWidth="1"/>
    <col min="15591" max="15827" width="9.140625" style="106"/>
    <col min="15828" max="15828" width="5.42578125" style="106" customWidth="1"/>
    <col min="15829" max="15829" width="75.7109375" style="106" customWidth="1"/>
    <col min="15830" max="15830" width="0" style="106" hidden="1" customWidth="1"/>
    <col min="15831" max="15831" width="7.7109375" style="106" customWidth="1"/>
    <col min="15832" max="15832" width="8.7109375" style="106" customWidth="1"/>
    <col min="15833" max="15833" width="20.42578125" style="106" bestFit="1" customWidth="1"/>
    <col min="15834" max="15834" width="15.7109375" style="106" customWidth="1"/>
    <col min="15835" max="15835" width="16" style="106" customWidth="1"/>
    <col min="15836" max="15836" width="18.140625" style="106" customWidth="1"/>
    <col min="15837" max="15837" width="23" style="106" customWidth="1"/>
    <col min="15838" max="15838" width="15.85546875" style="106" customWidth="1"/>
    <col min="15839" max="15839" width="16.42578125" style="106" bestFit="1" customWidth="1"/>
    <col min="15840" max="15840" width="21.42578125" style="106" customWidth="1"/>
    <col min="15841" max="15841" width="14.7109375" style="106" bestFit="1" customWidth="1"/>
    <col min="15842" max="15842" width="13.140625" style="106" bestFit="1" customWidth="1"/>
    <col min="15843" max="15843" width="9.140625" style="106"/>
    <col min="15844" max="15844" width="16.7109375" style="106" bestFit="1" customWidth="1"/>
    <col min="15845" max="15845" width="9.140625" style="106"/>
    <col min="15846" max="15846" width="15" style="106" bestFit="1" customWidth="1"/>
    <col min="15847" max="16083" width="9.140625" style="106"/>
    <col min="16084" max="16084" width="5.42578125" style="106" customWidth="1"/>
    <col min="16085" max="16085" width="75.7109375" style="106" customWidth="1"/>
    <col min="16086" max="16086" width="0" style="106" hidden="1" customWidth="1"/>
    <col min="16087" max="16087" width="7.7109375" style="106" customWidth="1"/>
    <col min="16088" max="16088" width="8.7109375" style="106" customWidth="1"/>
    <col min="16089" max="16089" width="20.42578125" style="106" bestFit="1" customWidth="1"/>
    <col min="16090" max="16090" width="15.7109375" style="106" customWidth="1"/>
    <col min="16091" max="16091" width="16" style="106" customWidth="1"/>
    <col min="16092" max="16092" width="18.140625" style="106" customWidth="1"/>
    <col min="16093" max="16093" width="23" style="106" customWidth="1"/>
    <col min="16094" max="16094" width="15.85546875" style="106" customWidth="1"/>
    <col min="16095" max="16095" width="16.42578125" style="106" bestFit="1" customWidth="1"/>
    <col min="16096" max="16096" width="21.42578125" style="106" customWidth="1"/>
    <col min="16097" max="16097" width="14.7109375" style="106" bestFit="1" customWidth="1"/>
    <col min="16098" max="16098" width="13.140625" style="106" bestFit="1" customWidth="1"/>
    <col min="16099" max="16099" width="9.140625" style="106"/>
    <col min="16100" max="16100" width="16.7109375" style="106" bestFit="1" customWidth="1"/>
    <col min="16101" max="16101" width="9.140625" style="106"/>
    <col min="16102" max="16102" width="15" style="106" bestFit="1" customWidth="1"/>
    <col min="16103" max="16384" width="9.140625" style="106"/>
  </cols>
  <sheetData>
    <row r="1" spans="1:9" s="85" customFormat="1" ht="25.5" customHeight="1" thickBot="1" x14ac:dyDescent="0.35">
      <c r="A1" s="226" t="s">
        <v>100</v>
      </c>
      <c r="B1" s="227"/>
      <c r="C1" s="227"/>
      <c r="D1" s="227"/>
      <c r="E1" s="227"/>
      <c r="F1" s="227"/>
      <c r="G1" s="227"/>
      <c r="H1" s="227"/>
      <c r="I1" s="228"/>
    </row>
    <row r="2" spans="1:9" s="85" customFormat="1" ht="21" thickBot="1" x14ac:dyDescent="0.35">
      <c r="A2" s="156"/>
      <c r="C2" s="86"/>
      <c r="F2" s="87"/>
      <c r="G2" s="87"/>
      <c r="H2" s="87"/>
      <c r="I2" s="87"/>
    </row>
    <row r="3" spans="1:9" s="91" customFormat="1" ht="13.5" customHeight="1" x14ac:dyDescent="0.2">
      <c r="A3" s="152" t="s">
        <v>52</v>
      </c>
      <c r="B3" s="150" t="s">
        <v>53</v>
      </c>
      <c r="C3" s="88" t="s">
        <v>54</v>
      </c>
      <c r="D3" s="88" t="s">
        <v>55</v>
      </c>
      <c r="E3" s="88" t="s">
        <v>56</v>
      </c>
      <c r="F3" s="89" t="s">
        <v>57</v>
      </c>
      <c r="G3" s="89" t="s">
        <v>58</v>
      </c>
      <c r="H3" s="89" t="s">
        <v>59</v>
      </c>
      <c r="I3" s="90" t="s">
        <v>60</v>
      </c>
    </row>
    <row r="4" spans="1:9" s="91" customFormat="1" x14ac:dyDescent="0.2">
      <c r="A4" s="84" t="s">
        <v>61</v>
      </c>
      <c r="B4" s="151" t="s">
        <v>62</v>
      </c>
      <c r="C4" s="92" t="s">
        <v>47</v>
      </c>
      <c r="D4" s="92" t="s">
        <v>63</v>
      </c>
      <c r="E4" s="92" t="s">
        <v>64</v>
      </c>
      <c r="F4" s="93" t="s">
        <v>65</v>
      </c>
      <c r="G4" s="93" t="s">
        <v>66</v>
      </c>
      <c r="H4" s="93" t="s">
        <v>67</v>
      </c>
      <c r="I4" s="94" t="s">
        <v>68</v>
      </c>
    </row>
    <row r="5" spans="1:9" s="91" customFormat="1" ht="13.5" thickBot="1" x14ac:dyDescent="0.25">
      <c r="A5" s="153"/>
      <c r="B5" s="98"/>
      <c r="C5" s="95"/>
      <c r="D5" s="95"/>
      <c r="E5" s="95"/>
      <c r="F5" s="96" t="s">
        <v>69</v>
      </c>
      <c r="G5" s="96" t="s">
        <v>69</v>
      </c>
      <c r="H5" s="96" t="s">
        <v>69</v>
      </c>
      <c r="I5" s="97" t="s">
        <v>69</v>
      </c>
    </row>
    <row r="6" spans="1:9" s="91" customFormat="1" ht="11.1" customHeight="1" thickBot="1" x14ac:dyDescent="0.25">
      <c r="A6" s="155"/>
      <c r="B6" s="99"/>
      <c r="C6" s="100"/>
      <c r="D6" s="101"/>
      <c r="E6" s="101"/>
      <c r="F6" s="102"/>
      <c r="G6" s="103"/>
      <c r="H6" s="102"/>
      <c r="I6" s="103"/>
    </row>
    <row r="7" spans="1:9" x14ac:dyDescent="0.2">
      <c r="A7" s="189"/>
      <c r="B7" s="190" t="s">
        <v>107</v>
      </c>
      <c r="C7" s="191"/>
      <c r="D7" s="192"/>
      <c r="E7" s="193"/>
      <c r="F7" s="194"/>
      <c r="G7" s="195">
        <f>SUM(G8:G40)</f>
        <v>0</v>
      </c>
      <c r="H7" s="194"/>
      <c r="I7" s="196">
        <f>SUM(I8:I40)</f>
        <v>0</v>
      </c>
    </row>
    <row r="8" spans="1:9" ht="51" x14ac:dyDescent="0.2">
      <c r="A8" s="104">
        <v>1</v>
      </c>
      <c r="B8" s="200" t="s">
        <v>103</v>
      </c>
      <c r="C8" s="116"/>
      <c r="D8" s="113">
        <v>1</v>
      </c>
      <c r="E8" s="113" t="s">
        <v>74</v>
      </c>
      <c r="F8" s="175"/>
      <c r="G8" s="175">
        <f t="shared" ref="G8" si="0">D8*F8</f>
        <v>0</v>
      </c>
      <c r="H8" s="114"/>
      <c r="I8" s="115">
        <f>D8*H8</f>
        <v>0</v>
      </c>
    </row>
    <row r="9" spans="1:9" ht="38.25" customHeight="1" x14ac:dyDescent="0.2">
      <c r="A9" s="104">
        <v>2</v>
      </c>
      <c r="B9" s="200" t="s">
        <v>105</v>
      </c>
      <c r="C9" s="116"/>
      <c r="D9" s="113">
        <v>1</v>
      </c>
      <c r="E9" s="113" t="s">
        <v>70</v>
      </c>
      <c r="F9" s="169" t="s">
        <v>71</v>
      </c>
      <c r="G9" s="169" t="s">
        <v>71</v>
      </c>
      <c r="H9" s="114"/>
      <c r="I9" s="115">
        <f>D9*H9</f>
        <v>0</v>
      </c>
    </row>
    <row r="10" spans="1:9" ht="38.25" customHeight="1" x14ac:dyDescent="0.2">
      <c r="A10" s="104">
        <v>3</v>
      </c>
      <c r="B10" s="200" t="s">
        <v>104</v>
      </c>
      <c r="C10" s="116"/>
      <c r="D10" s="113">
        <v>1</v>
      </c>
      <c r="E10" s="113" t="s">
        <v>74</v>
      </c>
      <c r="F10" s="169" t="s">
        <v>71</v>
      </c>
      <c r="G10" s="169" t="s">
        <v>71</v>
      </c>
      <c r="H10" s="114"/>
      <c r="I10" s="115">
        <f>D10*H10</f>
        <v>0</v>
      </c>
    </row>
    <row r="11" spans="1:9" ht="63.75" x14ac:dyDescent="0.2">
      <c r="A11" s="104">
        <v>4</v>
      </c>
      <c r="B11" s="200" t="s">
        <v>128</v>
      </c>
      <c r="C11" s="116"/>
      <c r="D11" s="113">
        <v>1</v>
      </c>
      <c r="E11" s="113" t="s">
        <v>70</v>
      </c>
      <c r="F11" s="169" t="s">
        <v>71</v>
      </c>
      <c r="G11" s="169" t="s">
        <v>71</v>
      </c>
      <c r="H11" s="114"/>
      <c r="I11" s="115">
        <f>D11*H11</f>
        <v>0</v>
      </c>
    </row>
    <row r="12" spans="1:9" ht="25.5" x14ac:dyDescent="0.2">
      <c r="A12" s="104">
        <v>5</v>
      </c>
      <c r="B12" s="200" t="s">
        <v>106</v>
      </c>
      <c r="C12" s="116"/>
      <c r="D12" s="113">
        <v>3</v>
      </c>
      <c r="E12" s="113" t="s">
        <v>70</v>
      </c>
      <c r="F12" s="114">
        <v>0</v>
      </c>
      <c r="G12" s="114">
        <f t="shared" ref="G12" si="1">D12*F12</f>
        <v>0</v>
      </c>
      <c r="H12" s="114"/>
      <c r="I12" s="115">
        <f>D12*H12</f>
        <v>0</v>
      </c>
    </row>
    <row r="13" spans="1:9" s="146" customFormat="1" x14ac:dyDescent="0.2">
      <c r="A13" s="104">
        <v>6</v>
      </c>
      <c r="B13" s="209" t="s">
        <v>81</v>
      </c>
      <c r="C13" s="207"/>
      <c r="D13" s="208">
        <v>4</v>
      </c>
      <c r="E13" s="181" t="s">
        <v>70</v>
      </c>
      <c r="F13" s="175"/>
      <c r="G13" s="175">
        <f t="shared" ref="G13:G17" si="2">D13*F13</f>
        <v>0</v>
      </c>
      <c r="H13" s="175"/>
      <c r="I13" s="176">
        <f t="shared" ref="I13:I24" si="3">D13*H13</f>
        <v>0</v>
      </c>
    </row>
    <row r="14" spans="1:9" s="146" customFormat="1" x14ac:dyDescent="0.2">
      <c r="A14" s="104">
        <v>7</v>
      </c>
      <c r="B14" s="209" t="s">
        <v>109</v>
      </c>
      <c r="C14" s="207"/>
      <c r="D14" s="208">
        <v>36</v>
      </c>
      <c r="E14" s="181" t="s">
        <v>70</v>
      </c>
      <c r="F14" s="175"/>
      <c r="G14" s="175">
        <f t="shared" ref="G14" si="4">D14*F14</f>
        <v>0</v>
      </c>
      <c r="H14" s="175"/>
      <c r="I14" s="176">
        <f t="shared" ref="I14" si="5">D14*H14</f>
        <v>0</v>
      </c>
    </row>
    <row r="15" spans="1:9" s="146" customFormat="1" x14ac:dyDescent="0.2">
      <c r="A15" s="104">
        <v>8</v>
      </c>
      <c r="B15" s="209" t="s">
        <v>108</v>
      </c>
      <c r="C15" s="207"/>
      <c r="D15" s="208">
        <v>2</v>
      </c>
      <c r="E15" s="181" t="s">
        <v>70</v>
      </c>
      <c r="F15" s="175"/>
      <c r="G15" s="175">
        <f t="shared" ref="G15" si="6">D15*F15</f>
        <v>0</v>
      </c>
      <c r="H15" s="175"/>
      <c r="I15" s="176">
        <f t="shared" ref="I15" si="7">D15*H15</f>
        <v>0</v>
      </c>
    </row>
    <row r="16" spans="1:9" s="146" customFormat="1" x14ac:dyDescent="0.2">
      <c r="A16" s="104">
        <v>9</v>
      </c>
      <c r="B16" s="209" t="s">
        <v>110</v>
      </c>
      <c r="C16" s="207"/>
      <c r="D16" s="210">
        <v>2</v>
      </c>
      <c r="E16" s="181" t="s">
        <v>70</v>
      </c>
      <c r="F16" s="175"/>
      <c r="G16" s="175">
        <f t="shared" si="2"/>
        <v>0</v>
      </c>
      <c r="H16" s="175"/>
      <c r="I16" s="176">
        <f t="shared" si="3"/>
        <v>0</v>
      </c>
    </row>
    <row r="17" spans="1:9" s="146" customFormat="1" x14ac:dyDescent="0.2">
      <c r="A17" s="104">
        <v>10</v>
      </c>
      <c r="B17" s="209" t="s">
        <v>111</v>
      </c>
      <c r="C17" s="207"/>
      <c r="D17" s="208">
        <v>2</v>
      </c>
      <c r="E17" s="181" t="s">
        <v>70</v>
      </c>
      <c r="F17" s="175"/>
      <c r="G17" s="175">
        <f t="shared" si="2"/>
        <v>0</v>
      </c>
      <c r="H17" s="175"/>
      <c r="I17" s="176">
        <f t="shared" si="3"/>
        <v>0</v>
      </c>
    </row>
    <row r="18" spans="1:9" s="146" customFormat="1" x14ac:dyDescent="0.2">
      <c r="A18" s="104">
        <v>11</v>
      </c>
      <c r="B18" s="209" t="s">
        <v>112</v>
      </c>
      <c r="C18" s="207"/>
      <c r="D18" s="208">
        <v>3180</v>
      </c>
      <c r="E18" s="177" t="s">
        <v>72</v>
      </c>
      <c r="F18" s="175"/>
      <c r="G18" s="175">
        <f t="shared" ref="G18" si="8">D18*F18</f>
        <v>0</v>
      </c>
      <c r="H18" s="175"/>
      <c r="I18" s="176">
        <f>D18*H18</f>
        <v>0</v>
      </c>
    </row>
    <row r="19" spans="1:9" s="146" customFormat="1" ht="12.75" customHeight="1" x14ac:dyDescent="0.2">
      <c r="A19" s="104">
        <v>12</v>
      </c>
      <c r="B19" s="209" t="s">
        <v>113</v>
      </c>
      <c r="C19" s="207"/>
      <c r="D19" s="208">
        <v>23</v>
      </c>
      <c r="E19" s="181" t="s">
        <v>70</v>
      </c>
      <c r="F19" s="175"/>
      <c r="G19" s="175">
        <f>D19*F19</f>
        <v>0</v>
      </c>
      <c r="H19" s="175"/>
      <c r="I19" s="176">
        <f>D19*H19</f>
        <v>0</v>
      </c>
    </row>
    <row r="20" spans="1:9" s="146" customFormat="1" x14ac:dyDescent="0.2">
      <c r="A20" s="104">
        <v>13</v>
      </c>
      <c r="B20" s="209" t="s">
        <v>114</v>
      </c>
      <c r="C20" s="207"/>
      <c r="D20" s="208">
        <v>23</v>
      </c>
      <c r="E20" s="181" t="s">
        <v>70</v>
      </c>
      <c r="F20" s="175"/>
      <c r="G20" s="175">
        <f>D20*F20</f>
        <v>0</v>
      </c>
      <c r="H20" s="175"/>
      <c r="I20" s="176">
        <f>D20*H20</f>
        <v>0</v>
      </c>
    </row>
    <row r="21" spans="1:9" s="146" customFormat="1" x14ac:dyDescent="0.2">
      <c r="A21" s="104">
        <v>14</v>
      </c>
      <c r="B21" s="209" t="s">
        <v>115</v>
      </c>
      <c r="C21" s="207"/>
      <c r="D21" s="208">
        <v>44</v>
      </c>
      <c r="E21" s="181" t="s">
        <v>70</v>
      </c>
      <c r="F21" s="175"/>
      <c r="G21" s="175">
        <f>D21*F21</f>
        <v>0</v>
      </c>
      <c r="H21" s="175"/>
      <c r="I21" s="176">
        <f>D21*H21</f>
        <v>0</v>
      </c>
    </row>
    <row r="22" spans="1:9" s="146" customFormat="1" x14ac:dyDescent="0.2">
      <c r="A22" s="104">
        <v>15</v>
      </c>
      <c r="B22" s="178" t="s">
        <v>82</v>
      </c>
      <c r="C22" s="207"/>
      <c r="D22" s="210">
        <v>92</v>
      </c>
      <c r="E22" s="181" t="s">
        <v>70</v>
      </c>
      <c r="F22" s="169" t="s">
        <v>71</v>
      </c>
      <c r="G22" s="169" t="s">
        <v>71</v>
      </c>
      <c r="H22" s="175"/>
      <c r="I22" s="176">
        <f t="shared" si="3"/>
        <v>0</v>
      </c>
    </row>
    <row r="23" spans="1:9" s="146" customFormat="1" x14ac:dyDescent="0.2">
      <c r="A23" s="104">
        <v>16</v>
      </c>
      <c r="B23" s="209" t="s">
        <v>84</v>
      </c>
      <c r="C23" s="207"/>
      <c r="D23" s="208">
        <v>92</v>
      </c>
      <c r="E23" s="181" t="s">
        <v>70</v>
      </c>
      <c r="F23" s="175"/>
      <c r="G23" s="175">
        <f t="shared" ref="G23" si="9">D23*F23</f>
        <v>0</v>
      </c>
      <c r="H23" s="175"/>
      <c r="I23" s="176">
        <f t="shared" ref="I23" si="10">D23*H23</f>
        <v>0</v>
      </c>
    </row>
    <row r="24" spans="1:9" s="146" customFormat="1" x14ac:dyDescent="0.2">
      <c r="A24" s="104">
        <v>17</v>
      </c>
      <c r="B24" s="209" t="s">
        <v>83</v>
      </c>
      <c r="C24" s="207"/>
      <c r="D24" s="208">
        <v>46</v>
      </c>
      <c r="E24" s="181" t="s">
        <v>70</v>
      </c>
      <c r="F24" s="169" t="s">
        <v>71</v>
      </c>
      <c r="G24" s="169" t="s">
        <v>71</v>
      </c>
      <c r="H24" s="175"/>
      <c r="I24" s="176">
        <f t="shared" si="3"/>
        <v>0</v>
      </c>
    </row>
    <row r="25" spans="1:9" s="146" customFormat="1" x14ac:dyDescent="0.2">
      <c r="A25" s="104">
        <v>18</v>
      </c>
      <c r="B25" s="209" t="s">
        <v>121</v>
      </c>
      <c r="C25" s="207"/>
      <c r="D25" s="208">
        <v>1</v>
      </c>
      <c r="E25" s="181" t="s">
        <v>70</v>
      </c>
      <c r="F25" s="175"/>
      <c r="G25" s="175">
        <f t="shared" ref="G25:G29" si="11">D25*F25</f>
        <v>0</v>
      </c>
      <c r="H25" s="175"/>
      <c r="I25" s="176">
        <f t="shared" ref="I25:I29" si="12">D25*H25</f>
        <v>0</v>
      </c>
    </row>
    <row r="26" spans="1:9" s="146" customFormat="1" x14ac:dyDescent="0.2">
      <c r="A26" s="104">
        <v>19</v>
      </c>
      <c r="B26" s="209" t="s">
        <v>122</v>
      </c>
      <c r="C26" s="207"/>
      <c r="D26" s="208">
        <v>1</v>
      </c>
      <c r="E26" s="181" t="s">
        <v>70</v>
      </c>
      <c r="F26" s="175"/>
      <c r="G26" s="175">
        <f t="shared" si="11"/>
        <v>0</v>
      </c>
      <c r="H26" s="175"/>
      <c r="I26" s="176">
        <f t="shared" si="12"/>
        <v>0</v>
      </c>
    </row>
    <row r="27" spans="1:9" s="146" customFormat="1" x14ac:dyDescent="0.2">
      <c r="A27" s="104">
        <v>20</v>
      </c>
      <c r="B27" s="209" t="s">
        <v>123</v>
      </c>
      <c r="C27" s="207"/>
      <c r="D27" s="208">
        <v>2</v>
      </c>
      <c r="E27" s="181" t="s">
        <v>70</v>
      </c>
      <c r="F27" s="175"/>
      <c r="G27" s="175">
        <f t="shared" si="11"/>
        <v>0</v>
      </c>
      <c r="H27" s="175"/>
      <c r="I27" s="176">
        <f t="shared" si="12"/>
        <v>0</v>
      </c>
    </row>
    <row r="28" spans="1:9" s="146" customFormat="1" x14ac:dyDescent="0.2">
      <c r="A28" s="104">
        <v>21</v>
      </c>
      <c r="B28" s="209" t="s">
        <v>124</v>
      </c>
      <c r="C28" s="207"/>
      <c r="D28" s="208">
        <v>1</v>
      </c>
      <c r="E28" s="181" t="s">
        <v>70</v>
      </c>
      <c r="F28" s="175"/>
      <c r="G28" s="175">
        <f t="shared" si="11"/>
        <v>0</v>
      </c>
      <c r="H28" s="175"/>
      <c r="I28" s="176">
        <f t="shared" si="12"/>
        <v>0</v>
      </c>
    </row>
    <row r="29" spans="1:9" s="146" customFormat="1" x14ac:dyDescent="0.2">
      <c r="A29" s="104">
        <v>22</v>
      </c>
      <c r="B29" s="209" t="s">
        <v>125</v>
      </c>
      <c r="C29" s="207"/>
      <c r="D29" s="208">
        <v>2</v>
      </c>
      <c r="E29" s="181" t="s">
        <v>70</v>
      </c>
      <c r="F29" s="175"/>
      <c r="G29" s="175">
        <f t="shared" si="11"/>
        <v>0</v>
      </c>
      <c r="H29" s="175"/>
      <c r="I29" s="176">
        <f t="shared" si="12"/>
        <v>0</v>
      </c>
    </row>
    <row r="30" spans="1:9" ht="25.5" x14ac:dyDescent="0.2">
      <c r="A30" s="104">
        <v>23</v>
      </c>
      <c r="B30" s="200" t="s">
        <v>98</v>
      </c>
      <c r="C30" s="116"/>
      <c r="D30" s="113">
        <v>105</v>
      </c>
      <c r="E30" s="147" t="s">
        <v>72</v>
      </c>
      <c r="F30" s="114"/>
      <c r="G30" s="114">
        <f t="shared" ref="G30:G33" si="13">D30*F30</f>
        <v>0</v>
      </c>
      <c r="H30" s="114"/>
      <c r="I30" s="115">
        <f t="shared" ref="I30:I37" si="14">D30*H30</f>
        <v>0</v>
      </c>
    </row>
    <row r="31" spans="1:9" ht="25.5" x14ac:dyDescent="0.2">
      <c r="A31" s="104">
        <v>24</v>
      </c>
      <c r="B31" s="200" t="s">
        <v>177</v>
      </c>
      <c r="C31" s="116"/>
      <c r="D31" s="113">
        <v>165</v>
      </c>
      <c r="E31" s="147" t="s">
        <v>72</v>
      </c>
      <c r="F31" s="114"/>
      <c r="G31" s="114">
        <f>D31*F31</f>
        <v>0</v>
      </c>
      <c r="H31" s="114"/>
      <c r="I31" s="115">
        <f>D31*H31</f>
        <v>0</v>
      </c>
    </row>
    <row r="32" spans="1:9" x14ac:dyDescent="0.2">
      <c r="A32" s="104">
        <v>25</v>
      </c>
      <c r="B32" s="147" t="s">
        <v>116</v>
      </c>
      <c r="C32" s="116"/>
      <c r="D32" s="113">
        <v>44</v>
      </c>
      <c r="E32" s="147" t="s">
        <v>72</v>
      </c>
      <c r="F32" s="114"/>
      <c r="G32" s="114">
        <f t="shared" ref="G32" si="15">D32*F32</f>
        <v>0</v>
      </c>
      <c r="H32" s="114"/>
      <c r="I32" s="115">
        <f t="shared" ref="I32" si="16">D32*H32</f>
        <v>0</v>
      </c>
    </row>
    <row r="33" spans="1:9" x14ac:dyDescent="0.2">
      <c r="A33" s="104">
        <v>26</v>
      </c>
      <c r="B33" s="147" t="s">
        <v>117</v>
      </c>
      <c r="C33" s="116"/>
      <c r="D33" s="113">
        <v>24</v>
      </c>
      <c r="E33" s="147" t="s">
        <v>72</v>
      </c>
      <c r="F33" s="114"/>
      <c r="G33" s="114">
        <f t="shared" si="13"/>
        <v>0</v>
      </c>
      <c r="H33" s="114"/>
      <c r="I33" s="115">
        <f t="shared" si="14"/>
        <v>0</v>
      </c>
    </row>
    <row r="34" spans="1:9" x14ac:dyDescent="0.2">
      <c r="A34" s="104">
        <v>27</v>
      </c>
      <c r="B34" s="147" t="s">
        <v>99</v>
      </c>
      <c r="C34" s="116"/>
      <c r="D34" s="113">
        <v>68</v>
      </c>
      <c r="E34" s="147" t="s">
        <v>72</v>
      </c>
      <c r="F34" s="169" t="s">
        <v>71</v>
      </c>
      <c r="G34" s="169" t="s">
        <v>71</v>
      </c>
      <c r="H34" s="114"/>
      <c r="I34" s="115">
        <f t="shared" ref="I34" si="17">D34*H34</f>
        <v>0</v>
      </c>
    </row>
    <row r="35" spans="1:9" x14ac:dyDescent="0.2">
      <c r="A35" s="104">
        <v>28</v>
      </c>
      <c r="B35" s="147" t="s">
        <v>119</v>
      </c>
      <c r="C35" s="116"/>
      <c r="D35" s="113">
        <v>12</v>
      </c>
      <c r="E35" s="147" t="s">
        <v>70</v>
      </c>
      <c r="F35" s="169" t="s">
        <v>71</v>
      </c>
      <c r="G35" s="169" t="s">
        <v>71</v>
      </c>
      <c r="H35" s="114"/>
      <c r="I35" s="115">
        <f t="shared" si="14"/>
        <v>0</v>
      </c>
    </row>
    <row r="36" spans="1:9" x14ac:dyDescent="0.2">
      <c r="A36" s="104">
        <v>29</v>
      </c>
      <c r="B36" s="147" t="s">
        <v>118</v>
      </c>
      <c r="C36" s="116"/>
      <c r="D36" s="113">
        <v>2</v>
      </c>
      <c r="E36" s="147" t="s">
        <v>70</v>
      </c>
      <c r="F36" s="169" t="s">
        <v>71</v>
      </c>
      <c r="G36" s="169" t="s">
        <v>71</v>
      </c>
      <c r="H36" s="114"/>
      <c r="I36" s="115">
        <f t="shared" ref="I36" si="18">D36*H36</f>
        <v>0</v>
      </c>
    </row>
    <row r="37" spans="1:9" ht="25.5" x14ac:dyDescent="0.2">
      <c r="A37" s="104">
        <v>30</v>
      </c>
      <c r="B37" s="200" t="s">
        <v>120</v>
      </c>
      <c r="C37" s="207"/>
      <c r="D37" s="208">
        <v>1</v>
      </c>
      <c r="E37" s="178" t="s">
        <v>85</v>
      </c>
      <c r="F37" s="169" t="s">
        <v>71</v>
      </c>
      <c r="G37" s="169" t="s">
        <v>71</v>
      </c>
      <c r="H37" s="175"/>
      <c r="I37" s="176">
        <f t="shared" si="14"/>
        <v>0</v>
      </c>
    </row>
    <row r="38" spans="1:9" x14ac:dyDescent="0.2">
      <c r="A38" s="104">
        <v>31</v>
      </c>
      <c r="B38" s="200" t="s">
        <v>92</v>
      </c>
      <c r="C38" s="207"/>
      <c r="D38" s="208">
        <v>8</v>
      </c>
      <c r="E38" s="178" t="s">
        <v>85</v>
      </c>
      <c r="F38" s="169" t="s">
        <v>71</v>
      </c>
      <c r="G38" s="169" t="s">
        <v>71</v>
      </c>
      <c r="H38" s="175"/>
      <c r="I38" s="176">
        <f t="shared" ref="I38:I40" si="19">D38*H38</f>
        <v>0</v>
      </c>
    </row>
    <row r="39" spans="1:9" x14ac:dyDescent="0.2">
      <c r="A39" s="104">
        <v>32</v>
      </c>
      <c r="B39" s="200" t="s">
        <v>93</v>
      </c>
      <c r="C39" s="116"/>
      <c r="D39" s="113">
        <v>12</v>
      </c>
      <c r="E39" s="147" t="s">
        <v>86</v>
      </c>
      <c r="F39" s="169" t="s">
        <v>71</v>
      </c>
      <c r="G39" s="169" t="s">
        <v>71</v>
      </c>
      <c r="H39" s="114"/>
      <c r="I39" s="115">
        <f t="shared" si="19"/>
        <v>0</v>
      </c>
    </row>
    <row r="40" spans="1:9" x14ac:dyDescent="0.2">
      <c r="A40" s="104">
        <v>33</v>
      </c>
      <c r="B40" s="211" t="s">
        <v>89</v>
      </c>
      <c r="C40" s="116"/>
      <c r="D40" s="113">
        <v>1</v>
      </c>
      <c r="E40" s="147" t="s">
        <v>88</v>
      </c>
      <c r="F40" s="169" t="s">
        <v>71</v>
      </c>
      <c r="G40" s="169" t="s">
        <v>71</v>
      </c>
      <c r="H40" s="114"/>
      <c r="I40" s="115">
        <f t="shared" si="19"/>
        <v>0</v>
      </c>
    </row>
    <row r="41" spans="1:9" x14ac:dyDescent="0.2">
      <c r="A41" s="118"/>
      <c r="B41" s="199" t="s">
        <v>126</v>
      </c>
      <c r="C41" s="107"/>
      <c r="D41" s="108"/>
      <c r="E41" s="109"/>
      <c r="F41" s="110"/>
      <c r="G41" s="111">
        <f>SUM(G42:G52)</f>
        <v>0</v>
      </c>
      <c r="H41" s="110"/>
      <c r="I41" s="112">
        <f>SUM(I42:I52)</f>
        <v>0</v>
      </c>
    </row>
    <row r="42" spans="1:9" ht="38.25" customHeight="1" x14ac:dyDescent="0.2">
      <c r="A42" s="104">
        <v>34</v>
      </c>
      <c r="B42" s="147" t="s">
        <v>127</v>
      </c>
      <c r="C42" s="116"/>
      <c r="D42" s="113">
        <v>1</v>
      </c>
      <c r="E42" s="113" t="s">
        <v>74</v>
      </c>
      <c r="F42" s="169"/>
      <c r="G42" s="169">
        <f>D42*F42</f>
        <v>0</v>
      </c>
      <c r="H42" s="114"/>
      <c r="I42" s="115">
        <f t="shared" ref="I42:I43" si="20">D42*H42</f>
        <v>0</v>
      </c>
    </row>
    <row r="43" spans="1:9" ht="51" x14ac:dyDescent="0.2">
      <c r="A43" s="104">
        <v>35</v>
      </c>
      <c r="B43" s="200" t="s">
        <v>130</v>
      </c>
      <c r="C43" s="116"/>
      <c r="D43" s="113">
        <v>3</v>
      </c>
      <c r="E43" s="113" t="s">
        <v>70</v>
      </c>
      <c r="F43" s="169" t="s">
        <v>71</v>
      </c>
      <c r="G43" s="169" t="s">
        <v>71</v>
      </c>
      <c r="H43" s="114"/>
      <c r="I43" s="115">
        <f t="shared" si="20"/>
        <v>0</v>
      </c>
    </row>
    <row r="44" spans="1:9" ht="25.5" x14ac:dyDescent="0.2">
      <c r="A44" s="104">
        <v>36</v>
      </c>
      <c r="B44" s="200" t="s">
        <v>129</v>
      </c>
      <c r="C44" s="116"/>
      <c r="D44" s="113">
        <v>1</v>
      </c>
      <c r="E44" s="113" t="s">
        <v>70</v>
      </c>
      <c r="F44" s="169" t="s">
        <v>71</v>
      </c>
      <c r="G44" s="169" t="s">
        <v>71</v>
      </c>
      <c r="H44" s="114"/>
      <c r="I44" s="115">
        <f t="shared" ref="I44:I45" si="21">D44*H44</f>
        <v>0</v>
      </c>
    </row>
    <row r="45" spans="1:9" ht="25.5" x14ac:dyDescent="0.2">
      <c r="A45" s="104">
        <v>37</v>
      </c>
      <c r="B45" s="147" t="s">
        <v>131</v>
      </c>
      <c r="C45" s="116"/>
      <c r="D45" s="113">
        <v>2</v>
      </c>
      <c r="E45" s="113" t="s">
        <v>70</v>
      </c>
      <c r="F45" s="169"/>
      <c r="G45" s="169">
        <f>D45*F45</f>
        <v>0</v>
      </c>
      <c r="H45" s="114"/>
      <c r="I45" s="115">
        <f t="shared" si="21"/>
        <v>0</v>
      </c>
    </row>
    <row r="46" spans="1:9" x14ac:dyDescent="0.2">
      <c r="A46" s="104">
        <v>38</v>
      </c>
      <c r="B46" s="147" t="s">
        <v>132</v>
      </c>
      <c r="C46" s="116"/>
      <c r="D46" s="113">
        <v>5</v>
      </c>
      <c r="E46" s="113" t="s">
        <v>70</v>
      </c>
      <c r="F46" s="169"/>
      <c r="G46" s="169">
        <f>D46*F46</f>
        <v>0</v>
      </c>
      <c r="H46" s="114"/>
      <c r="I46" s="115">
        <f t="shared" ref="I46" si="22">D46*H46</f>
        <v>0</v>
      </c>
    </row>
    <row r="47" spans="1:9" ht="89.25" x14ac:dyDescent="0.2">
      <c r="A47" s="104">
        <v>39</v>
      </c>
      <c r="B47" s="147" t="s">
        <v>133</v>
      </c>
      <c r="C47" s="116"/>
      <c r="D47" s="113">
        <v>1</v>
      </c>
      <c r="E47" s="113" t="s">
        <v>70</v>
      </c>
      <c r="F47" s="169"/>
      <c r="G47" s="169">
        <f>D47*F47</f>
        <v>0</v>
      </c>
      <c r="H47" s="114"/>
      <c r="I47" s="115">
        <f t="shared" ref="I47" si="23">D47*H47</f>
        <v>0</v>
      </c>
    </row>
    <row r="48" spans="1:9" x14ac:dyDescent="0.2">
      <c r="A48" s="104">
        <v>40</v>
      </c>
      <c r="B48" s="200" t="s">
        <v>134</v>
      </c>
      <c r="C48" s="116"/>
      <c r="D48" s="113">
        <v>5</v>
      </c>
      <c r="E48" s="113" t="s">
        <v>70</v>
      </c>
      <c r="F48" s="169" t="s">
        <v>71</v>
      </c>
      <c r="G48" s="169" t="s">
        <v>71</v>
      </c>
      <c r="H48" s="114"/>
      <c r="I48" s="115">
        <f t="shared" ref="I48" si="24">D48*H48</f>
        <v>0</v>
      </c>
    </row>
    <row r="49" spans="1:9" x14ac:dyDescent="0.2">
      <c r="A49" s="104">
        <v>41</v>
      </c>
      <c r="B49" s="147" t="s">
        <v>135</v>
      </c>
      <c r="C49" s="116"/>
      <c r="D49" s="113">
        <v>1</v>
      </c>
      <c r="E49" s="113" t="s">
        <v>70</v>
      </c>
      <c r="F49" s="169" t="s">
        <v>71</v>
      </c>
      <c r="G49" s="169" t="s">
        <v>71</v>
      </c>
      <c r="H49" s="114"/>
      <c r="I49" s="115">
        <f t="shared" ref="I49" si="25">D49*H49</f>
        <v>0</v>
      </c>
    </row>
    <row r="50" spans="1:9" x14ac:dyDescent="0.2">
      <c r="A50" s="104">
        <v>42</v>
      </c>
      <c r="B50" s="147" t="s">
        <v>136</v>
      </c>
      <c r="C50" s="116"/>
      <c r="D50" s="113"/>
      <c r="E50" s="113"/>
      <c r="F50" s="169" t="s">
        <v>71</v>
      </c>
      <c r="G50" s="169" t="s">
        <v>71</v>
      </c>
      <c r="H50" s="169" t="s">
        <v>71</v>
      </c>
      <c r="I50" s="169" t="s">
        <v>71</v>
      </c>
    </row>
    <row r="51" spans="1:9" x14ac:dyDescent="0.2">
      <c r="A51" s="104">
        <v>43</v>
      </c>
      <c r="B51" s="147" t="s">
        <v>92</v>
      </c>
      <c r="C51" s="116"/>
      <c r="D51" s="113">
        <v>2</v>
      </c>
      <c r="E51" s="113" t="s">
        <v>85</v>
      </c>
      <c r="F51" s="169" t="s">
        <v>71</v>
      </c>
      <c r="G51" s="169" t="s">
        <v>71</v>
      </c>
      <c r="H51" s="114"/>
      <c r="I51" s="115">
        <f t="shared" ref="I51" si="26">D51*H51</f>
        <v>0</v>
      </c>
    </row>
    <row r="52" spans="1:9" x14ac:dyDescent="0.2">
      <c r="A52" s="104">
        <v>44</v>
      </c>
      <c r="B52" s="200" t="s">
        <v>91</v>
      </c>
      <c r="C52" s="207"/>
      <c r="D52" s="208">
        <v>1</v>
      </c>
      <c r="E52" s="178" t="s">
        <v>85</v>
      </c>
      <c r="F52" s="169" t="s">
        <v>71</v>
      </c>
      <c r="G52" s="169" t="s">
        <v>71</v>
      </c>
      <c r="H52" s="175"/>
      <c r="I52" s="176">
        <f t="shared" ref="I52" si="27">D52*H52</f>
        <v>0</v>
      </c>
    </row>
    <row r="53" spans="1:9" x14ac:dyDescent="0.2">
      <c r="A53" s="118"/>
      <c r="B53" s="148" t="s">
        <v>137</v>
      </c>
      <c r="C53" s="107"/>
      <c r="D53" s="108"/>
      <c r="E53" s="109"/>
      <c r="F53" s="110"/>
      <c r="G53" s="111">
        <f>SUM(G54:G63)</f>
        <v>0</v>
      </c>
      <c r="H53" s="110"/>
      <c r="I53" s="112">
        <f>SUM(I54:I63)</f>
        <v>0</v>
      </c>
    </row>
    <row r="54" spans="1:9" ht="51" customHeight="1" x14ac:dyDescent="0.2">
      <c r="A54" s="104">
        <v>45</v>
      </c>
      <c r="B54" s="147" t="s">
        <v>138</v>
      </c>
      <c r="C54" s="116"/>
      <c r="D54" s="113">
        <v>1</v>
      </c>
      <c r="E54" s="113" t="s">
        <v>74</v>
      </c>
      <c r="F54" s="169" t="s">
        <v>71</v>
      </c>
      <c r="G54" s="169" t="s">
        <v>71</v>
      </c>
      <c r="H54" s="114"/>
      <c r="I54" s="115">
        <f t="shared" ref="I54" si="28">D54*H54</f>
        <v>0</v>
      </c>
    </row>
    <row r="55" spans="1:9" ht="25.5" x14ac:dyDescent="0.2">
      <c r="A55" s="104">
        <v>46</v>
      </c>
      <c r="B55" s="200" t="s">
        <v>139</v>
      </c>
      <c r="C55" s="116"/>
      <c r="D55" s="113">
        <v>1</v>
      </c>
      <c r="E55" s="113" t="s">
        <v>74</v>
      </c>
      <c r="F55" s="169" t="s">
        <v>71</v>
      </c>
      <c r="G55" s="169" t="s">
        <v>71</v>
      </c>
      <c r="H55" s="114"/>
      <c r="I55" s="115">
        <f t="shared" ref="I55:I57" si="29">D55*H55</f>
        <v>0</v>
      </c>
    </row>
    <row r="56" spans="1:9" ht="38.25" x14ac:dyDescent="0.2">
      <c r="A56" s="104">
        <v>47</v>
      </c>
      <c r="B56" s="200" t="s">
        <v>140</v>
      </c>
      <c r="C56" s="116"/>
      <c r="D56" s="113">
        <v>1</v>
      </c>
      <c r="E56" s="113" t="s">
        <v>74</v>
      </c>
      <c r="F56" s="169" t="s">
        <v>71</v>
      </c>
      <c r="G56" s="169" t="s">
        <v>71</v>
      </c>
      <c r="H56" s="114"/>
      <c r="I56" s="115">
        <f t="shared" si="29"/>
        <v>0</v>
      </c>
    </row>
    <row r="57" spans="1:9" ht="25.5" x14ac:dyDescent="0.2">
      <c r="A57" s="104">
        <v>48</v>
      </c>
      <c r="B57" s="200" t="s">
        <v>141</v>
      </c>
      <c r="C57" s="116"/>
      <c r="D57" s="113">
        <v>1</v>
      </c>
      <c r="E57" s="113" t="s">
        <v>70</v>
      </c>
      <c r="F57" s="169" t="s">
        <v>71</v>
      </c>
      <c r="G57" s="169" t="s">
        <v>71</v>
      </c>
      <c r="H57" s="114"/>
      <c r="I57" s="115">
        <f t="shared" si="29"/>
        <v>0</v>
      </c>
    </row>
    <row r="58" spans="1:9" ht="25.5" x14ac:dyDescent="0.2">
      <c r="A58" s="104">
        <v>49</v>
      </c>
      <c r="B58" s="200" t="s">
        <v>142</v>
      </c>
      <c r="C58" s="116"/>
      <c r="D58" s="113">
        <v>9</v>
      </c>
      <c r="E58" s="113" t="s">
        <v>70</v>
      </c>
      <c r="F58" s="169" t="s">
        <v>71</v>
      </c>
      <c r="G58" s="169" t="s">
        <v>71</v>
      </c>
      <c r="H58" s="114"/>
      <c r="I58" s="115">
        <f t="shared" ref="I58:I59" si="30">D58*H58</f>
        <v>0</v>
      </c>
    </row>
    <row r="59" spans="1:9" ht="25.5" x14ac:dyDescent="0.2">
      <c r="A59" s="104">
        <v>50</v>
      </c>
      <c r="B59" s="200" t="s">
        <v>143</v>
      </c>
      <c r="C59" s="116"/>
      <c r="D59" s="113">
        <v>9</v>
      </c>
      <c r="E59" s="113" t="s">
        <v>70</v>
      </c>
      <c r="F59" s="169" t="s">
        <v>71</v>
      </c>
      <c r="G59" s="169" t="s">
        <v>71</v>
      </c>
      <c r="H59" s="114"/>
      <c r="I59" s="115">
        <f t="shared" si="30"/>
        <v>0</v>
      </c>
    </row>
    <row r="60" spans="1:9" ht="25.5" x14ac:dyDescent="0.2">
      <c r="A60" s="104">
        <v>51</v>
      </c>
      <c r="B60" s="200" t="s">
        <v>145</v>
      </c>
      <c r="C60" s="116"/>
      <c r="D60" s="113">
        <v>9</v>
      </c>
      <c r="E60" s="113" t="s">
        <v>70</v>
      </c>
      <c r="F60" s="169" t="s">
        <v>71</v>
      </c>
      <c r="G60" s="169" t="s">
        <v>71</v>
      </c>
      <c r="H60" s="114"/>
      <c r="I60" s="115">
        <f t="shared" ref="I60:I61" si="31">D60*H60</f>
        <v>0</v>
      </c>
    </row>
    <row r="61" spans="1:9" x14ac:dyDescent="0.2">
      <c r="A61" s="104">
        <v>52</v>
      </c>
      <c r="B61" s="200" t="s">
        <v>144</v>
      </c>
      <c r="C61" s="116"/>
      <c r="D61" s="113">
        <v>1</v>
      </c>
      <c r="E61" s="113" t="s">
        <v>74</v>
      </c>
      <c r="F61" s="169" t="s">
        <v>71</v>
      </c>
      <c r="G61" s="169" t="s">
        <v>71</v>
      </c>
      <c r="H61" s="114"/>
      <c r="I61" s="115">
        <f t="shared" si="31"/>
        <v>0</v>
      </c>
    </row>
    <row r="62" spans="1:9" ht="12.75" customHeight="1" x14ac:dyDescent="0.2">
      <c r="A62" s="104">
        <v>53</v>
      </c>
      <c r="B62" s="200" t="s">
        <v>147</v>
      </c>
      <c r="C62" s="116"/>
      <c r="D62" s="113">
        <v>20</v>
      </c>
      <c r="E62" s="113" t="s">
        <v>72</v>
      </c>
      <c r="F62" s="169"/>
      <c r="G62" s="169">
        <f>D62*F62</f>
        <v>0</v>
      </c>
      <c r="H62" s="114"/>
      <c r="I62" s="115">
        <f t="shared" ref="I62" si="32">D62*H62</f>
        <v>0</v>
      </c>
    </row>
    <row r="63" spans="1:9" x14ac:dyDescent="0.2">
      <c r="A63" s="104">
        <v>54</v>
      </c>
      <c r="B63" s="200" t="s">
        <v>146</v>
      </c>
      <c r="C63" s="207"/>
      <c r="D63" s="208">
        <v>8</v>
      </c>
      <c r="E63" s="178" t="s">
        <v>85</v>
      </c>
      <c r="F63" s="169" t="s">
        <v>71</v>
      </c>
      <c r="G63" s="169" t="s">
        <v>71</v>
      </c>
      <c r="H63" s="114"/>
      <c r="I63" s="176">
        <f t="shared" ref="I63" si="33">D63*H63</f>
        <v>0</v>
      </c>
    </row>
    <row r="64" spans="1:9" x14ac:dyDescent="0.2">
      <c r="A64" s="118"/>
      <c r="B64" s="148" t="s">
        <v>151</v>
      </c>
      <c r="C64" s="107"/>
      <c r="D64" s="108"/>
      <c r="E64" s="109"/>
      <c r="F64" s="110"/>
      <c r="G64" s="111">
        <f>SUM(G65:G68)</f>
        <v>0</v>
      </c>
      <c r="H64" s="110"/>
      <c r="I64" s="112">
        <f>SUM(I65:I68)</f>
        <v>0</v>
      </c>
    </row>
    <row r="65" spans="1:9" ht="38.25" x14ac:dyDescent="0.2">
      <c r="A65" s="104">
        <v>55</v>
      </c>
      <c r="B65" s="147" t="s">
        <v>148</v>
      </c>
      <c r="C65" s="116"/>
      <c r="D65" s="113">
        <v>1</v>
      </c>
      <c r="E65" s="113" t="s">
        <v>74</v>
      </c>
      <c r="F65" s="169" t="s">
        <v>71</v>
      </c>
      <c r="G65" s="169" t="s">
        <v>71</v>
      </c>
      <c r="H65" s="114"/>
      <c r="I65" s="115">
        <f t="shared" ref="I65:I67" si="34">D65*H65</f>
        <v>0</v>
      </c>
    </row>
    <row r="66" spans="1:9" x14ac:dyDescent="0.2">
      <c r="A66" s="104">
        <v>56</v>
      </c>
      <c r="B66" s="147" t="s">
        <v>149</v>
      </c>
      <c r="C66" s="116"/>
      <c r="D66" s="113">
        <v>165</v>
      </c>
      <c r="E66" s="113" t="s">
        <v>72</v>
      </c>
      <c r="F66" s="169"/>
      <c r="G66" s="169">
        <f>D66*F66</f>
        <v>0</v>
      </c>
      <c r="H66" s="114"/>
      <c r="I66" s="115">
        <f t="shared" si="34"/>
        <v>0</v>
      </c>
    </row>
    <row r="67" spans="1:9" x14ac:dyDescent="0.2">
      <c r="A67" s="104">
        <v>57</v>
      </c>
      <c r="B67" s="147" t="s">
        <v>150</v>
      </c>
      <c r="C67" s="116"/>
      <c r="D67" s="113">
        <v>550</v>
      </c>
      <c r="E67" s="113" t="s">
        <v>70</v>
      </c>
      <c r="F67" s="169"/>
      <c r="G67" s="169">
        <f>D67*F67</f>
        <v>0</v>
      </c>
      <c r="H67" s="114"/>
      <c r="I67" s="115">
        <f t="shared" si="34"/>
        <v>0</v>
      </c>
    </row>
    <row r="68" spans="1:9" ht="25.5" x14ac:dyDescent="0.2">
      <c r="A68" s="104">
        <v>58</v>
      </c>
      <c r="B68" s="147" t="s">
        <v>152</v>
      </c>
      <c r="C68" s="116"/>
      <c r="D68" s="113">
        <v>9</v>
      </c>
      <c r="E68" s="113" t="s">
        <v>70</v>
      </c>
      <c r="F68" s="169"/>
      <c r="G68" s="169">
        <f>D68*F68</f>
        <v>0</v>
      </c>
      <c r="H68" s="114"/>
      <c r="I68" s="115">
        <f t="shared" ref="I68" si="35">D68*H68</f>
        <v>0</v>
      </c>
    </row>
    <row r="69" spans="1:9" x14ac:dyDescent="0.2">
      <c r="A69" s="118"/>
      <c r="B69" s="148" t="s">
        <v>174</v>
      </c>
      <c r="C69" s="107"/>
      <c r="D69" s="108"/>
      <c r="E69" s="109"/>
      <c r="F69" s="110"/>
      <c r="G69" s="111">
        <f>G70+G98</f>
        <v>0</v>
      </c>
      <c r="H69" s="110"/>
      <c r="I69" s="112">
        <f>I70+I98</f>
        <v>0</v>
      </c>
    </row>
    <row r="70" spans="1:9" x14ac:dyDescent="0.2">
      <c r="A70" s="104"/>
      <c r="B70" s="201" t="s">
        <v>153</v>
      </c>
      <c r="C70" s="116"/>
      <c r="D70" s="202"/>
      <c r="E70" s="202"/>
      <c r="F70" s="203"/>
      <c r="G70" s="205">
        <f>SUM(G71:G97)</f>
        <v>0</v>
      </c>
      <c r="H70" s="204"/>
      <c r="I70" s="206">
        <f>SUM(I71:I97)</f>
        <v>0</v>
      </c>
    </row>
    <row r="71" spans="1:9" ht="38.25" x14ac:dyDescent="0.2">
      <c r="A71" s="104">
        <v>59</v>
      </c>
      <c r="B71" s="147" t="s">
        <v>176</v>
      </c>
      <c r="C71" s="116"/>
      <c r="D71" s="113">
        <v>1</v>
      </c>
      <c r="E71" s="113" t="s">
        <v>88</v>
      </c>
      <c r="F71" s="169" t="s">
        <v>71</v>
      </c>
      <c r="G71" s="169" t="s">
        <v>71</v>
      </c>
      <c r="H71" s="114"/>
      <c r="I71" s="115">
        <f t="shared" ref="I71:I109" si="36">D71*H71</f>
        <v>0</v>
      </c>
    </row>
    <row r="72" spans="1:9" x14ac:dyDescent="0.2">
      <c r="A72" s="104">
        <v>60</v>
      </c>
      <c r="B72" s="147" t="s">
        <v>154</v>
      </c>
      <c r="C72" s="116"/>
      <c r="D72" s="113">
        <v>1</v>
      </c>
      <c r="E72" s="113" t="s">
        <v>70</v>
      </c>
      <c r="F72" s="169"/>
      <c r="G72" s="169">
        <f t="shared" ref="G72:G80" si="37">D72*F72</f>
        <v>0</v>
      </c>
      <c r="H72" s="114"/>
      <c r="I72" s="115">
        <f t="shared" si="36"/>
        <v>0</v>
      </c>
    </row>
    <row r="73" spans="1:9" x14ac:dyDescent="0.2">
      <c r="A73" s="104">
        <v>61</v>
      </c>
      <c r="B73" s="147" t="s">
        <v>155</v>
      </c>
      <c r="C73" s="116"/>
      <c r="D73" s="113">
        <v>12</v>
      </c>
      <c r="E73" s="113" t="s">
        <v>70</v>
      </c>
      <c r="F73" s="169"/>
      <c r="G73" s="169">
        <f t="shared" si="37"/>
        <v>0</v>
      </c>
      <c r="H73" s="114"/>
      <c r="I73" s="115">
        <f t="shared" si="36"/>
        <v>0</v>
      </c>
    </row>
    <row r="74" spans="1:9" x14ac:dyDescent="0.2">
      <c r="A74" s="104">
        <v>62</v>
      </c>
      <c r="B74" s="147" t="s">
        <v>156</v>
      </c>
      <c r="C74" s="116"/>
      <c r="D74" s="113">
        <v>12</v>
      </c>
      <c r="E74" s="113" t="s">
        <v>70</v>
      </c>
      <c r="F74" s="169"/>
      <c r="G74" s="169">
        <f t="shared" si="37"/>
        <v>0</v>
      </c>
      <c r="H74" s="114"/>
      <c r="I74" s="115">
        <f t="shared" ref="I74:I91" si="38">D74*H74</f>
        <v>0</v>
      </c>
    </row>
    <row r="75" spans="1:9" x14ac:dyDescent="0.2">
      <c r="A75" s="104">
        <v>63</v>
      </c>
      <c r="B75" s="147" t="s">
        <v>157</v>
      </c>
      <c r="C75" s="116"/>
      <c r="D75" s="113">
        <v>12</v>
      </c>
      <c r="E75" s="113" t="s">
        <v>70</v>
      </c>
      <c r="F75" s="169"/>
      <c r="G75" s="169">
        <f t="shared" si="37"/>
        <v>0</v>
      </c>
      <c r="H75" s="114"/>
      <c r="I75" s="115">
        <f t="shared" si="38"/>
        <v>0</v>
      </c>
    </row>
    <row r="76" spans="1:9" x14ac:dyDescent="0.2">
      <c r="A76" s="104">
        <v>64</v>
      </c>
      <c r="B76" s="147" t="s">
        <v>158</v>
      </c>
      <c r="C76" s="116"/>
      <c r="D76" s="113">
        <v>6</v>
      </c>
      <c r="E76" s="113" t="s">
        <v>70</v>
      </c>
      <c r="F76" s="169"/>
      <c r="G76" s="169">
        <f t="shared" si="37"/>
        <v>0</v>
      </c>
      <c r="H76" s="114"/>
      <c r="I76" s="115">
        <f t="shared" si="38"/>
        <v>0</v>
      </c>
    </row>
    <row r="77" spans="1:9" x14ac:dyDescent="0.2">
      <c r="A77" s="104">
        <v>65</v>
      </c>
      <c r="B77" s="147" t="s">
        <v>159</v>
      </c>
      <c r="C77" s="116"/>
      <c r="D77" s="113">
        <v>5</v>
      </c>
      <c r="E77" s="113" t="s">
        <v>70</v>
      </c>
      <c r="F77" s="169"/>
      <c r="G77" s="169">
        <f t="shared" si="37"/>
        <v>0</v>
      </c>
      <c r="H77" s="114"/>
      <c r="I77" s="115">
        <f t="shared" si="38"/>
        <v>0</v>
      </c>
    </row>
    <row r="78" spans="1:9" x14ac:dyDescent="0.2">
      <c r="A78" s="104">
        <v>66</v>
      </c>
      <c r="B78" s="147" t="s">
        <v>160</v>
      </c>
      <c r="C78" s="116"/>
      <c r="D78" s="113">
        <v>5</v>
      </c>
      <c r="E78" s="113" t="s">
        <v>70</v>
      </c>
      <c r="F78" s="169"/>
      <c r="G78" s="169">
        <f t="shared" si="37"/>
        <v>0</v>
      </c>
      <c r="H78" s="114"/>
      <c r="I78" s="115">
        <f t="shared" si="38"/>
        <v>0</v>
      </c>
    </row>
    <row r="79" spans="1:9" x14ac:dyDescent="0.2">
      <c r="A79" s="104">
        <v>67</v>
      </c>
      <c r="B79" s="147" t="s">
        <v>161</v>
      </c>
      <c r="C79" s="116"/>
      <c r="D79" s="113">
        <v>6</v>
      </c>
      <c r="E79" s="113" t="s">
        <v>70</v>
      </c>
      <c r="F79" s="169"/>
      <c r="G79" s="169">
        <f t="shared" si="37"/>
        <v>0</v>
      </c>
      <c r="H79" s="114"/>
      <c r="I79" s="115">
        <f t="shared" si="38"/>
        <v>0</v>
      </c>
    </row>
    <row r="80" spans="1:9" x14ac:dyDescent="0.2">
      <c r="A80" s="104">
        <v>68</v>
      </c>
      <c r="B80" s="147" t="s">
        <v>162</v>
      </c>
      <c r="C80" s="116"/>
      <c r="D80" s="113">
        <v>4</v>
      </c>
      <c r="E80" s="113" t="s">
        <v>70</v>
      </c>
      <c r="F80" s="169"/>
      <c r="G80" s="169">
        <f t="shared" si="37"/>
        <v>0</v>
      </c>
      <c r="H80" s="114"/>
      <c r="I80" s="115">
        <f t="shared" si="38"/>
        <v>0</v>
      </c>
    </row>
    <row r="81" spans="1:9" x14ac:dyDescent="0.2">
      <c r="A81" s="104">
        <v>69</v>
      </c>
      <c r="B81" s="147" t="s">
        <v>163</v>
      </c>
      <c r="C81" s="116"/>
      <c r="D81" s="113">
        <v>1</v>
      </c>
      <c r="E81" s="113" t="s">
        <v>70</v>
      </c>
      <c r="F81" s="169" t="s">
        <v>71</v>
      </c>
      <c r="G81" s="169" t="s">
        <v>71</v>
      </c>
      <c r="H81" s="114"/>
      <c r="I81" s="115">
        <f t="shared" si="38"/>
        <v>0</v>
      </c>
    </row>
    <row r="82" spans="1:9" x14ac:dyDescent="0.2">
      <c r="A82" s="104">
        <v>70</v>
      </c>
      <c r="B82" s="147" t="s">
        <v>164</v>
      </c>
      <c r="C82" s="116"/>
      <c r="D82" s="113">
        <v>1</v>
      </c>
      <c r="E82" s="113" t="s">
        <v>70</v>
      </c>
      <c r="F82" s="169" t="s">
        <v>71</v>
      </c>
      <c r="G82" s="169" t="s">
        <v>71</v>
      </c>
      <c r="H82" s="114"/>
      <c r="I82" s="115">
        <f t="shared" si="38"/>
        <v>0</v>
      </c>
    </row>
    <row r="83" spans="1:9" x14ac:dyDescent="0.2">
      <c r="A83" s="104">
        <v>71</v>
      </c>
      <c r="B83" s="147" t="s">
        <v>165</v>
      </c>
      <c r="C83" s="116"/>
      <c r="D83" s="113">
        <v>1</v>
      </c>
      <c r="E83" s="113" t="s">
        <v>70</v>
      </c>
      <c r="F83" s="169" t="s">
        <v>71</v>
      </c>
      <c r="G83" s="169" t="s">
        <v>71</v>
      </c>
      <c r="H83" s="114"/>
      <c r="I83" s="115">
        <f t="shared" si="38"/>
        <v>0</v>
      </c>
    </row>
    <row r="84" spans="1:9" x14ac:dyDescent="0.2">
      <c r="A84" s="104">
        <v>72</v>
      </c>
      <c r="B84" s="147" t="s">
        <v>166</v>
      </c>
      <c r="C84" s="116"/>
      <c r="D84" s="113">
        <v>18</v>
      </c>
      <c r="E84" s="113" t="s">
        <v>70</v>
      </c>
      <c r="F84" s="169"/>
      <c r="G84" s="169">
        <f t="shared" ref="G84:G91" si="39">D84*F84</f>
        <v>0</v>
      </c>
      <c r="H84" s="114"/>
      <c r="I84" s="115">
        <f t="shared" si="38"/>
        <v>0</v>
      </c>
    </row>
    <row r="85" spans="1:9" x14ac:dyDescent="0.2">
      <c r="A85" s="104">
        <v>73</v>
      </c>
      <c r="B85" s="147" t="s">
        <v>167</v>
      </c>
      <c r="C85" s="116"/>
      <c r="D85" s="113">
        <v>10</v>
      </c>
      <c r="E85" s="113" t="s">
        <v>70</v>
      </c>
      <c r="F85" s="169"/>
      <c r="G85" s="169">
        <f t="shared" si="39"/>
        <v>0</v>
      </c>
      <c r="H85" s="114"/>
      <c r="I85" s="115">
        <f t="shared" si="38"/>
        <v>0</v>
      </c>
    </row>
    <row r="86" spans="1:9" x14ac:dyDescent="0.2">
      <c r="A86" s="104">
        <v>74</v>
      </c>
      <c r="B86" s="147" t="s">
        <v>168</v>
      </c>
      <c r="C86" s="116"/>
      <c r="D86" s="113">
        <v>12</v>
      </c>
      <c r="E86" s="113" t="s">
        <v>70</v>
      </c>
      <c r="F86" s="169"/>
      <c r="G86" s="169">
        <f t="shared" si="39"/>
        <v>0</v>
      </c>
      <c r="H86" s="114"/>
      <c r="I86" s="115">
        <f t="shared" si="38"/>
        <v>0</v>
      </c>
    </row>
    <row r="87" spans="1:9" x14ac:dyDescent="0.2">
      <c r="A87" s="104">
        <v>75</v>
      </c>
      <c r="B87" s="147" t="s">
        <v>169</v>
      </c>
      <c r="C87" s="116"/>
      <c r="D87" s="113">
        <v>12</v>
      </c>
      <c r="E87" s="113" t="s">
        <v>70</v>
      </c>
      <c r="F87" s="169"/>
      <c r="G87" s="169">
        <f t="shared" si="39"/>
        <v>0</v>
      </c>
      <c r="H87" s="114"/>
      <c r="I87" s="115">
        <f t="shared" si="38"/>
        <v>0</v>
      </c>
    </row>
    <row r="88" spans="1:9" x14ac:dyDescent="0.2">
      <c r="A88" s="104">
        <v>76</v>
      </c>
      <c r="B88" s="147" t="s">
        <v>170</v>
      </c>
      <c r="C88" s="116"/>
      <c r="D88" s="113">
        <v>6</v>
      </c>
      <c r="E88" s="113" t="s">
        <v>70</v>
      </c>
      <c r="F88" s="169"/>
      <c r="G88" s="169">
        <f t="shared" si="39"/>
        <v>0</v>
      </c>
      <c r="H88" s="114"/>
      <c r="I88" s="115">
        <f t="shared" si="38"/>
        <v>0</v>
      </c>
    </row>
    <row r="89" spans="1:9" x14ac:dyDescent="0.2">
      <c r="A89" s="104">
        <v>77</v>
      </c>
      <c r="B89" s="147" t="s">
        <v>178</v>
      </c>
      <c r="C89" s="116"/>
      <c r="D89" s="113">
        <v>170</v>
      </c>
      <c r="E89" s="113" t="s">
        <v>72</v>
      </c>
      <c r="F89" s="169"/>
      <c r="G89" s="169">
        <f t="shared" ref="G89:G90" si="40">D89*F89</f>
        <v>0</v>
      </c>
      <c r="H89" s="114"/>
      <c r="I89" s="115">
        <f t="shared" ref="I89" si="41">D89*H89</f>
        <v>0</v>
      </c>
    </row>
    <row r="90" spans="1:9" x14ac:dyDescent="0.2">
      <c r="A90" s="104">
        <v>78</v>
      </c>
      <c r="B90" s="147" t="s">
        <v>179</v>
      </c>
      <c r="C90" s="116"/>
      <c r="D90" s="113">
        <v>40</v>
      </c>
      <c r="E90" s="113" t="s">
        <v>72</v>
      </c>
      <c r="F90" s="169"/>
      <c r="G90" s="169">
        <f t="shared" si="40"/>
        <v>0</v>
      </c>
      <c r="H90" s="114"/>
      <c r="I90" s="115">
        <f t="shared" ref="I90" si="42">D90*H90</f>
        <v>0</v>
      </c>
    </row>
    <row r="91" spans="1:9" x14ac:dyDescent="0.2">
      <c r="A91" s="104">
        <v>79</v>
      </c>
      <c r="B91" s="147" t="s">
        <v>180</v>
      </c>
      <c r="C91" s="116"/>
      <c r="D91" s="113">
        <v>60</v>
      </c>
      <c r="E91" s="113" t="s">
        <v>70</v>
      </c>
      <c r="F91" s="169"/>
      <c r="G91" s="169">
        <f t="shared" si="39"/>
        <v>0</v>
      </c>
      <c r="H91" s="114"/>
      <c r="I91" s="115">
        <f t="shared" si="38"/>
        <v>0</v>
      </c>
    </row>
    <row r="92" spans="1:9" x14ac:dyDescent="0.2">
      <c r="A92" s="104">
        <v>80</v>
      </c>
      <c r="B92" s="209" t="s">
        <v>108</v>
      </c>
      <c r="C92" s="116"/>
      <c r="D92" s="113">
        <v>44</v>
      </c>
      <c r="E92" s="113" t="s">
        <v>70</v>
      </c>
      <c r="F92" s="169"/>
      <c r="G92" s="169">
        <f t="shared" ref="G92:G95" si="43">D92*F92</f>
        <v>0</v>
      </c>
      <c r="H92" s="114"/>
      <c r="I92" s="115">
        <f t="shared" ref="I92:I95" si="44">D92*H92</f>
        <v>0</v>
      </c>
    </row>
    <row r="93" spans="1:9" x14ac:dyDescent="0.2">
      <c r="A93" s="104">
        <v>81</v>
      </c>
      <c r="B93" s="147" t="s">
        <v>171</v>
      </c>
      <c r="C93" s="116"/>
      <c r="D93" s="113">
        <v>6</v>
      </c>
      <c r="E93" s="113" t="s">
        <v>70</v>
      </c>
      <c r="F93" s="169"/>
      <c r="G93" s="169">
        <f t="shared" si="43"/>
        <v>0</v>
      </c>
      <c r="H93" s="114"/>
      <c r="I93" s="115">
        <f t="shared" si="44"/>
        <v>0</v>
      </c>
    </row>
    <row r="94" spans="1:9" x14ac:dyDescent="0.2">
      <c r="A94" s="104">
        <v>82</v>
      </c>
      <c r="B94" s="147" t="s">
        <v>181</v>
      </c>
      <c r="C94" s="116"/>
      <c r="D94" s="113">
        <v>4</v>
      </c>
      <c r="E94" s="113" t="s">
        <v>70</v>
      </c>
      <c r="F94" s="169"/>
      <c r="G94" s="169">
        <f t="shared" si="43"/>
        <v>0</v>
      </c>
      <c r="H94" s="114"/>
      <c r="I94" s="115">
        <f t="shared" si="44"/>
        <v>0</v>
      </c>
    </row>
    <row r="95" spans="1:9" x14ac:dyDescent="0.2">
      <c r="A95" s="104">
        <v>83</v>
      </c>
      <c r="B95" s="147" t="s">
        <v>172</v>
      </c>
      <c r="C95" s="116"/>
      <c r="D95" s="113">
        <v>30</v>
      </c>
      <c r="E95" s="113" t="s">
        <v>70</v>
      </c>
      <c r="F95" s="169"/>
      <c r="G95" s="169">
        <f t="shared" si="43"/>
        <v>0</v>
      </c>
      <c r="H95" s="114"/>
      <c r="I95" s="115">
        <f t="shared" si="44"/>
        <v>0</v>
      </c>
    </row>
    <row r="96" spans="1:9" ht="25.5" x14ac:dyDescent="0.2">
      <c r="A96" s="104">
        <v>84</v>
      </c>
      <c r="B96" s="200" t="s">
        <v>98</v>
      </c>
      <c r="C96" s="116"/>
      <c r="D96" s="113">
        <v>50</v>
      </c>
      <c r="E96" s="147" t="s">
        <v>72</v>
      </c>
      <c r="F96" s="114"/>
      <c r="G96" s="114">
        <f>D96*F96</f>
        <v>0</v>
      </c>
      <c r="H96" s="114"/>
      <c r="I96" s="115">
        <f>D96*H96</f>
        <v>0</v>
      </c>
    </row>
    <row r="97" spans="1:9" ht="25.5" x14ac:dyDescent="0.2">
      <c r="A97" s="104">
        <v>85</v>
      </c>
      <c r="B97" s="200" t="s">
        <v>177</v>
      </c>
      <c r="C97" s="116"/>
      <c r="D97" s="113">
        <v>130</v>
      </c>
      <c r="E97" s="147" t="s">
        <v>72</v>
      </c>
      <c r="F97" s="114"/>
      <c r="G97" s="114">
        <f>D97*F97</f>
        <v>0</v>
      </c>
      <c r="H97" s="114"/>
      <c r="I97" s="115">
        <f>D97*H97</f>
        <v>0</v>
      </c>
    </row>
    <row r="98" spans="1:9" x14ac:dyDescent="0.2">
      <c r="A98" s="104"/>
      <c r="B98" s="201" t="s">
        <v>173</v>
      </c>
      <c r="C98" s="116"/>
      <c r="D98" s="202"/>
      <c r="E98" s="202"/>
      <c r="F98" s="203"/>
      <c r="G98" s="205">
        <f>SUM(G99:G120)</f>
        <v>0</v>
      </c>
      <c r="H98" s="204"/>
      <c r="I98" s="206">
        <f>SUM(I99:I120)</f>
        <v>0</v>
      </c>
    </row>
    <row r="99" spans="1:9" ht="38.25" x14ac:dyDescent="0.2">
      <c r="A99" s="104">
        <v>86</v>
      </c>
      <c r="B99" s="147" t="s">
        <v>175</v>
      </c>
      <c r="C99" s="116"/>
      <c r="D99" s="113">
        <v>1</v>
      </c>
      <c r="E99" s="113" t="s">
        <v>88</v>
      </c>
      <c r="F99" s="169" t="s">
        <v>71</v>
      </c>
      <c r="G99" s="169" t="s">
        <v>71</v>
      </c>
      <c r="H99" s="114"/>
      <c r="I99" s="115">
        <f t="shared" si="36"/>
        <v>0</v>
      </c>
    </row>
    <row r="100" spans="1:9" x14ac:dyDescent="0.2">
      <c r="A100" s="104">
        <v>87</v>
      </c>
      <c r="B100" s="147" t="s">
        <v>155</v>
      </c>
      <c r="C100" s="116"/>
      <c r="D100" s="113">
        <v>12</v>
      </c>
      <c r="E100" s="113" t="s">
        <v>70</v>
      </c>
      <c r="F100" s="169"/>
      <c r="G100" s="169">
        <f t="shared" ref="G100:G107" si="45">D100*F100</f>
        <v>0</v>
      </c>
      <c r="H100" s="114"/>
      <c r="I100" s="115">
        <f t="shared" si="36"/>
        <v>0</v>
      </c>
    </row>
    <row r="101" spans="1:9" x14ac:dyDescent="0.2">
      <c r="A101" s="104">
        <v>88</v>
      </c>
      <c r="B101" s="147" t="s">
        <v>156</v>
      </c>
      <c r="C101" s="116"/>
      <c r="D101" s="113">
        <v>12</v>
      </c>
      <c r="E101" s="113" t="s">
        <v>70</v>
      </c>
      <c r="F101" s="169"/>
      <c r="G101" s="169">
        <f t="shared" si="45"/>
        <v>0</v>
      </c>
      <c r="H101" s="114"/>
      <c r="I101" s="115">
        <f t="shared" si="36"/>
        <v>0</v>
      </c>
    </row>
    <row r="102" spans="1:9" x14ac:dyDescent="0.2">
      <c r="A102" s="104">
        <v>89</v>
      </c>
      <c r="B102" s="147" t="s">
        <v>157</v>
      </c>
      <c r="C102" s="116"/>
      <c r="D102" s="113">
        <v>12</v>
      </c>
      <c r="E102" s="113" t="s">
        <v>70</v>
      </c>
      <c r="F102" s="169"/>
      <c r="G102" s="169">
        <f t="shared" si="45"/>
        <v>0</v>
      </c>
      <c r="H102" s="114"/>
      <c r="I102" s="115">
        <f t="shared" si="36"/>
        <v>0</v>
      </c>
    </row>
    <row r="103" spans="1:9" x14ac:dyDescent="0.2">
      <c r="A103" s="104">
        <v>90</v>
      </c>
      <c r="B103" s="147" t="s">
        <v>158</v>
      </c>
      <c r="C103" s="116"/>
      <c r="D103" s="113">
        <v>6</v>
      </c>
      <c r="E103" s="113" t="s">
        <v>70</v>
      </c>
      <c r="F103" s="169"/>
      <c r="G103" s="169">
        <f t="shared" si="45"/>
        <v>0</v>
      </c>
      <c r="H103" s="114"/>
      <c r="I103" s="115">
        <f t="shared" si="36"/>
        <v>0</v>
      </c>
    </row>
    <row r="104" spans="1:9" x14ac:dyDescent="0.2">
      <c r="A104" s="104">
        <v>91</v>
      </c>
      <c r="B104" s="147" t="s">
        <v>159</v>
      </c>
      <c r="C104" s="116"/>
      <c r="D104" s="113">
        <v>6</v>
      </c>
      <c r="E104" s="113" t="s">
        <v>70</v>
      </c>
      <c r="F104" s="169"/>
      <c r="G104" s="169">
        <f t="shared" si="45"/>
        <v>0</v>
      </c>
      <c r="H104" s="114"/>
      <c r="I104" s="115">
        <f t="shared" si="36"/>
        <v>0</v>
      </c>
    </row>
    <row r="105" spans="1:9" x14ac:dyDescent="0.2">
      <c r="A105" s="104">
        <v>92</v>
      </c>
      <c r="B105" s="147" t="s">
        <v>160</v>
      </c>
      <c r="C105" s="116"/>
      <c r="D105" s="113">
        <v>6</v>
      </c>
      <c r="E105" s="113" t="s">
        <v>70</v>
      </c>
      <c r="F105" s="169"/>
      <c r="G105" s="169">
        <f t="shared" si="45"/>
        <v>0</v>
      </c>
      <c r="H105" s="114"/>
      <c r="I105" s="115">
        <f t="shared" si="36"/>
        <v>0</v>
      </c>
    </row>
    <row r="106" spans="1:9" x14ac:dyDescent="0.2">
      <c r="A106" s="104">
        <v>93</v>
      </c>
      <c r="B106" s="147" t="s">
        <v>161</v>
      </c>
      <c r="C106" s="116"/>
      <c r="D106" s="113">
        <v>6</v>
      </c>
      <c r="E106" s="113" t="s">
        <v>70</v>
      </c>
      <c r="F106" s="169"/>
      <c r="G106" s="169">
        <f t="shared" si="45"/>
        <v>0</v>
      </c>
      <c r="H106" s="114"/>
      <c r="I106" s="115">
        <f t="shared" si="36"/>
        <v>0</v>
      </c>
    </row>
    <row r="107" spans="1:9" x14ac:dyDescent="0.2">
      <c r="A107" s="104">
        <v>94</v>
      </c>
      <c r="B107" s="147" t="s">
        <v>162</v>
      </c>
      <c r="C107" s="116"/>
      <c r="D107" s="113">
        <v>4</v>
      </c>
      <c r="E107" s="113" t="s">
        <v>70</v>
      </c>
      <c r="F107" s="169"/>
      <c r="G107" s="169">
        <f t="shared" si="45"/>
        <v>0</v>
      </c>
      <c r="H107" s="114"/>
      <c r="I107" s="115">
        <f t="shared" si="36"/>
        <v>0</v>
      </c>
    </row>
    <row r="108" spans="1:9" x14ac:dyDescent="0.2">
      <c r="A108" s="104">
        <v>95</v>
      </c>
      <c r="B108" s="147" t="s">
        <v>163</v>
      </c>
      <c r="C108" s="116"/>
      <c r="D108" s="113">
        <v>1</v>
      </c>
      <c r="E108" s="113" t="s">
        <v>70</v>
      </c>
      <c r="F108" s="169" t="s">
        <v>71</v>
      </c>
      <c r="G108" s="169" t="s">
        <v>71</v>
      </c>
      <c r="H108" s="114"/>
      <c r="I108" s="115">
        <f t="shared" si="36"/>
        <v>0</v>
      </c>
    </row>
    <row r="109" spans="1:9" x14ac:dyDescent="0.2">
      <c r="A109" s="104">
        <v>96</v>
      </c>
      <c r="B109" s="147" t="s">
        <v>164</v>
      </c>
      <c r="C109" s="116"/>
      <c r="D109" s="113">
        <v>1</v>
      </c>
      <c r="E109" s="113" t="s">
        <v>70</v>
      </c>
      <c r="F109" s="169" t="s">
        <v>71</v>
      </c>
      <c r="G109" s="169" t="s">
        <v>71</v>
      </c>
      <c r="H109" s="114"/>
      <c r="I109" s="115">
        <f t="shared" si="36"/>
        <v>0</v>
      </c>
    </row>
    <row r="110" spans="1:9" x14ac:dyDescent="0.2">
      <c r="A110" s="104">
        <v>97</v>
      </c>
      <c r="B110" s="147" t="s">
        <v>165</v>
      </c>
      <c r="C110" s="116"/>
      <c r="D110" s="113">
        <v>1</v>
      </c>
      <c r="E110" s="113" t="s">
        <v>70</v>
      </c>
      <c r="F110" s="169" t="s">
        <v>71</v>
      </c>
      <c r="G110" s="169" t="s">
        <v>71</v>
      </c>
      <c r="H110" s="114"/>
      <c r="I110" s="115">
        <f t="shared" ref="I110:I119" si="46">D110*H110</f>
        <v>0</v>
      </c>
    </row>
    <row r="111" spans="1:9" x14ac:dyDescent="0.2">
      <c r="A111" s="104">
        <v>98</v>
      </c>
      <c r="B111" s="147" t="s">
        <v>166</v>
      </c>
      <c r="C111" s="116"/>
      <c r="D111" s="113">
        <v>18</v>
      </c>
      <c r="E111" s="113" t="s">
        <v>70</v>
      </c>
      <c r="F111" s="169"/>
      <c r="G111" s="169">
        <f t="shared" ref="G111:G119" si="47">D111*F111</f>
        <v>0</v>
      </c>
      <c r="H111" s="114"/>
      <c r="I111" s="115">
        <f t="shared" si="46"/>
        <v>0</v>
      </c>
    </row>
    <row r="112" spans="1:9" x14ac:dyDescent="0.2">
      <c r="A112" s="104">
        <v>99</v>
      </c>
      <c r="B112" s="147" t="s">
        <v>167</v>
      </c>
      <c r="C112" s="116"/>
      <c r="D112" s="113">
        <v>12</v>
      </c>
      <c r="E112" s="113" t="s">
        <v>70</v>
      </c>
      <c r="F112" s="169"/>
      <c r="G112" s="169">
        <f t="shared" si="47"/>
        <v>0</v>
      </c>
      <c r="H112" s="114"/>
      <c r="I112" s="115">
        <f t="shared" si="46"/>
        <v>0</v>
      </c>
    </row>
    <row r="113" spans="1:9" x14ac:dyDescent="0.2">
      <c r="A113" s="104">
        <v>100</v>
      </c>
      <c r="B113" s="147" t="s">
        <v>168</v>
      </c>
      <c r="C113" s="116"/>
      <c r="D113" s="113">
        <v>12</v>
      </c>
      <c r="E113" s="113" t="s">
        <v>70</v>
      </c>
      <c r="F113" s="169"/>
      <c r="G113" s="169">
        <f t="shared" si="47"/>
        <v>0</v>
      </c>
      <c r="H113" s="114"/>
      <c r="I113" s="115">
        <f t="shared" si="46"/>
        <v>0</v>
      </c>
    </row>
    <row r="114" spans="1:9" x14ac:dyDescent="0.2">
      <c r="A114" s="104">
        <v>101</v>
      </c>
      <c r="B114" s="147" t="s">
        <v>169</v>
      </c>
      <c r="C114" s="116"/>
      <c r="D114" s="113">
        <v>12</v>
      </c>
      <c r="E114" s="113" t="s">
        <v>70</v>
      </c>
      <c r="F114" s="169"/>
      <c r="G114" s="169">
        <f t="shared" si="47"/>
        <v>0</v>
      </c>
      <c r="H114" s="114"/>
      <c r="I114" s="115">
        <f t="shared" si="46"/>
        <v>0</v>
      </c>
    </row>
    <row r="115" spans="1:9" x14ac:dyDescent="0.2">
      <c r="A115" s="104">
        <v>102</v>
      </c>
      <c r="B115" s="147" t="s">
        <v>170</v>
      </c>
      <c r="C115" s="116"/>
      <c r="D115" s="113">
        <v>6</v>
      </c>
      <c r="E115" s="113" t="s">
        <v>70</v>
      </c>
      <c r="F115" s="169"/>
      <c r="G115" s="169">
        <f t="shared" si="47"/>
        <v>0</v>
      </c>
      <c r="H115" s="114"/>
      <c r="I115" s="115">
        <f t="shared" si="46"/>
        <v>0</v>
      </c>
    </row>
    <row r="116" spans="1:9" x14ac:dyDescent="0.2">
      <c r="A116" s="104">
        <v>103</v>
      </c>
      <c r="B116" s="147" t="s">
        <v>178</v>
      </c>
      <c r="C116" s="116"/>
      <c r="D116" s="113">
        <v>250</v>
      </c>
      <c r="E116" s="113" t="s">
        <v>72</v>
      </c>
      <c r="F116" s="169"/>
      <c r="G116" s="169">
        <f t="shared" si="47"/>
        <v>0</v>
      </c>
      <c r="H116" s="114"/>
      <c r="I116" s="115">
        <f t="shared" si="46"/>
        <v>0</v>
      </c>
    </row>
    <row r="117" spans="1:9" x14ac:dyDescent="0.2">
      <c r="A117" s="104">
        <v>104</v>
      </c>
      <c r="B117" s="147" t="s">
        <v>179</v>
      </c>
      <c r="C117" s="116"/>
      <c r="D117" s="113">
        <v>50</v>
      </c>
      <c r="E117" s="113" t="s">
        <v>72</v>
      </c>
      <c r="F117" s="169"/>
      <c r="G117" s="169">
        <f t="shared" si="47"/>
        <v>0</v>
      </c>
      <c r="H117" s="114"/>
      <c r="I117" s="115">
        <f t="shared" si="46"/>
        <v>0</v>
      </c>
    </row>
    <row r="118" spans="1:9" x14ac:dyDescent="0.2">
      <c r="A118" s="104">
        <v>105</v>
      </c>
      <c r="B118" s="147" t="s">
        <v>180</v>
      </c>
      <c r="C118" s="116"/>
      <c r="D118" s="113">
        <v>70</v>
      </c>
      <c r="E118" s="113" t="s">
        <v>72</v>
      </c>
      <c r="F118" s="169"/>
      <c r="G118" s="169">
        <f t="shared" si="47"/>
        <v>0</v>
      </c>
      <c r="H118" s="114"/>
      <c r="I118" s="115">
        <f t="shared" si="46"/>
        <v>0</v>
      </c>
    </row>
    <row r="119" spans="1:9" x14ac:dyDescent="0.2">
      <c r="A119" s="104">
        <v>106</v>
      </c>
      <c r="B119" s="209" t="s">
        <v>108</v>
      </c>
      <c r="C119" s="116"/>
      <c r="D119" s="113">
        <v>44</v>
      </c>
      <c r="E119" s="113" t="s">
        <v>70</v>
      </c>
      <c r="F119" s="169"/>
      <c r="G119" s="169">
        <f t="shared" si="47"/>
        <v>0</v>
      </c>
      <c r="H119" s="114"/>
      <c r="I119" s="115">
        <f t="shared" si="46"/>
        <v>0</v>
      </c>
    </row>
    <row r="120" spans="1:9" x14ac:dyDescent="0.2">
      <c r="A120" s="104">
        <v>107</v>
      </c>
      <c r="B120" s="147" t="s">
        <v>181</v>
      </c>
      <c r="C120" s="116"/>
      <c r="D120" s="113">
        <v>4</v>
      </c>
      <c r="E120" s="113" t="s">
        <v>70</v>
      </c>
      <c r="F120" s="169"/>
      <c r="G120" s="169">
        <f t="shared" ref="G120" si="48">D120*F120</f>
        <v>0</v>
      </c>
      <c r="H120" s="114"/>
      <c r="I120" s="115">
        <f t="shared" ref="I120" si="49">D120*H120</f>
        <v>0</v>
      </c>
    </row>
    <row r="121" spans="1:9" x14ac:dyDescent="0.2">
      <c r="A121" s="118"/>
      <c r="B121" s="148" t="s">
        <v>97</v>
      </c>
      <c r="C121" s="171"/>
      <c r="D121" s="172"/>
      <c r="E121" s="173"/>
      <c r="F121" s="174"/>
      <c r="G121" s="112">
        <f>SUM(G122:G128)</f>
        <v>0</v>
      </c>
      <c r="H121" s="174"/>
      <c r="I121" s="112">
        <f>SUM(I122:I128)</f>
        <v>0</v>
      </c>
    </row>
    <row r="122" spans="1:9" x14ac:dyDescent="0.2">
      <c r="A122" s="104">
        <v>108</v>
      </c>
      <c r="B122" s="147" t="s">
        <v>73</v>
      </c>
      <c r="C122" s="116"/>
      <c r="D122" s="113">
        <v>1</v>
      </c>
      <c r="E122" s="147" t="s">
        <v>74</v>
      </c>
      <c r="F122" s="114"/>
      <c r="G122" s="114">
        <f t="shared" ref="G122" si="50">D122*F122</f>
        <v>0</v>
      </c>
      <c r="H122" s="114"/>
      <c r="I122" s="115">
        <f t="shared" ref="I122:I128" si="51">D122*H122</f>
        <v>0</v>
      </c>
    </row>
    <row r="123" spans="1:9" x14ac:dyDescent="0.2">
      <c r="A123" s="104">
        <v>109</v>
      </c>
      <c r="B123" s="197" t="s">
        <v>95</v>
      </c>
      <c r="C123" s="116"/>
      <c r="D123" s="113">
        <v>1</v>
      </c>
      <c r="E123" s="147" t="s">
        <v>88</v>
      </c>
      <c r="F123" s="169" t="s">
        <v>71</v>
      </c>
      <c r="G123" s="169" t="s">
        <v>71</v>
      </c>
      <c r="H123" s="114"/>
      <c r="I123" s="115">
        <f t="shared" si="51"/>
        <v>0</v>
      </c>
    </row>
    <row r="124" spans="1:9" x14ac:dyDescent="0.2">
      <c r="A124" s="104">
        <v>110</v>
      </c>
      <c r="B124" s="198" t="s">
        <v>94</v>
      </c>
      <c r="C124" s="116"/>
      <c r="D124" s="113">
        <v>1</v>
      </c>
      <c r="E124" s="147" t="s">
        <v>88</v>
      </c>
      <c r="F124" s="169" t="s">
        <v>71</v>
      </c>
      <c r="G124" s="169" t="s">
        <v>71</v>
      </c>
      <c r="H124" s="114"/>
      <c r="I124" s="115">
        <f t="shared" si="51"/>
        <v>0</v>
      </c>
    </row>
    <row r="125" spans="1:9" x14ac:dyDescent="0.2">
      <c r="A125" s="104">
        <v>111</v>
      </c>
      <c r="B125" s="198" t="s">
        <v>87</v>
      </c>
      <c r="C125" s="116"/>
      <c r="D125" s="113">
        <v>1</v>
      </c>
      <c r="E125" s="147" t="s">
        <v>88</v>
      </c>
      <c r="F125" s="169" t="s">
        <v>71</v>
      </c>
      <c r="G125" s="169" t="s">
        <v>71</v>
      </c>
      <c r="H125" s="114"/>
      <c r="I125" s="115">
        <f t="shared" ref="I125" si="52">D125*H125</f>
        <v>0</v>
      </c>
    </row>
    <row r="126" spans="1:9" x14ac:dyDescent="0.2">
      <c r="A126" s="104">
        <v>112</v>
      </c>
      <c r="B126" s="147" t="s">
        <v>75</v>
      </c>
      <c r="C126" s="116"/>
      <c r="D126" s="113">
        <v>1</v>
      </c>
      <c r="E126" s="119" t="s">
        <v>74</v>
      </c>
      <c r="F126" s="169" t="s">
        <v>71</v>
      </c>
      <c r="G126" s="169" t="s">
        <v>71</v>
      </c>
      <c r="H126" s="114"/>
      <c r="I126" s="115">
        <f t="shared" si="51"/>
        <v>0</v>
      </c>
    </row>
    <row r="127" spans="1:9" x14ac:dyDescent="0.2">
      <c r="A127" s="104">
        <v>113</v>
      </c>
      <c r="B127" s="147" t="s">
        <v>90</v>
      </c>
      <c r="C127" s="116"/>
      <c r="D127" s="113">
        <v>1</v>
      </c>
      <c r="E127" s="119" t="s">
        <v>74</v>
      </c>
      <c r="F127" s="169" t="s">
        <v>71</v>
      </c>
      <c r="G127" s="169" t="s">
        <v>71</v>
      </c>
      <c r="H127" s="114"/>
      <c r="I127" s="115">
        <f t="shared" si="51"/>
        <v>0</v>
      </c>
    </row>
    <row r="128" spans="1:9" ht="13.5" thickBot="1" x14ac:dyDescent="0.25">
      <c r="A128" s="153">
        <v>114</v>
      </c>
      <c r="B128" s="182" t="s">
        <v>96</v>
      </c>
      <c r="C128" s="183"/>
      <c r="D128" s="184">
        <v>1</v>
      </c>
      <c r="E128" s="185" t="s">
        <v>74</v>
      </c>
      <c r="F128" s="186" t="s">
        <v>71</v>
      </c>
      <c r="G128" s="186" t="s">
        <v>71</v>
      </c>
      <c r="H128" s="187"/>
      <c r="I128" s="188">
        <f t="shared" si="51"/>
        <v>0</v>
      </c>
    </row>
    <row r="129" spans="1:9" ht="13.5" thickBot="1" x14ac:dyDescent="0.25">
      <c r="A129" s="154"/>
      <c r="B129" s="121"/>
      <c r="C129" s="122"/>
      <c r="D129" s="117"/>
      <c r="E129" s="117"/>
      <c r="F129" s="120"/>
      <c r="G129" s="120"/>
      <c r="H129" s="120"/>
      <c r="I129" s="120"/>
    </row>
    <row r="130" spans="1:9" s="123" customFormat="1" ht="13.5" thickBot="1" x14ac:dyDescent="0.25">
      <c r="A130" s="167"/>
      <c r="B130" s="161" t="s">
        <v>80</v>
      </c>
      <c r="C130" s="162"/>
      <c r="D130" s="163"/>
      <c r="E130" s="164"/>
      <c r="F130" s="164"/>
      <c r="G130" s="165"/>
      <c r="H130" s="165"/>
      <c r="I130" s="166"/>
    </row>
    <row r="131" spans="1:9" x14ac:dyDescent="0.2">
      <c r="A131" s="149"/>
      <c r="B131" s="157" t="s">
        <v>66</v>
      </c>
      <c r="C131" s="124"/>
      <c r="D131" s="125"/>
      <c r="E131" s="126"/>
      <c r="F131" s="127"/>
      <c r="G131" s="128">
        <f>G7+G41+G53+G64+G69+G121</f>
        <v>0</v>
      </c>
      <c r="H131" s="129"/>
      <c r="I131" s="130"/>
    </row>
    <row r="132" spans="1:9" ht="13.5" thickBot="1" x14ac:dyDescent="0.25">
      <c r="A132" s="160"/>
      <c r="B132" s="158" t="s">
        <v>76</v>
      </c>
      <c r="C132" s="131"/>
      <c r="D132" s="132"/>
      <c r="E132" s="133"/>
      <c r="F132" s="134"/>
      <c r="G132" s="135"/>
      <c r="H132" s="135"/>
      <c r="I132" s="136">
        <f>I7+I41+I53+I64+I69+I121</f>
        <v>0</v>
      </c>
    </row>
    <row r="133" spans="1:9" s="142" customFormat="1" ht="13.5" thickBot="1" x14ac:dyDescent="0.25">
      <c r="A133" s="167"/>
      <c r="B133" s="159" t="s">
        <v>77</v>
      </c>
      <c r="C133" s="137"/>
      <c r="D133" s="138"/>
      <c r="E133" s="139"/>
      <c r="F133" s="140"/>
      <c r="G133" s="141"/>
      <c r="H133" s="140"/>
      <c r="I133" s="168">
        <f>I132+G131</f>
        <v>0</v>
      </c>
    </row>
    <row r="134" spans="1:9" x14ac:dyDescent="0.2">
      <c r="A134" s="91"/>
    </row>
    <row r="135" spans="1:9" x14ac:dyDescent="0.2">
      <c r="A135" s="91"/>
      <c r="B135" s="170"/>
    </row>
    <row r="136" spans="1:9" x14ac:dyDescent="0.2">
      <c r="A136" s="91"/>
      <c r="B136" s="170"/>
    </row>
    <row r="137" spans="1:9" x14ac:dyDescent="0.2">
      <c r="A137" s="91"/>
      <c r="B137" s="170"/>
    </row>
    <row r="138" spans="1:9" x14ac:dyDescent="0.2">
      <c r="A138" s="91"/>
      <c r="B138" s="170"/>
    </row>
    <row r="139" spans="1:9" x14ac:dyDescent="0.2">
      <c r="A139" s="91"/>
      <c r="B139" s="144"/>
    </row>
    <row r="140" spans="1:9" x14ac:dyDescent="0.2">
      <c r="A140" s="91"/>
    </row>
    <row r="141" spans="1:9" x14ac:dyDescent="0.2">
      <c r="A141" s="91"/>
      <c r="B141" s="105"/>
      <c r="G141" s="145"/>
    </row>
    <row r="142" spans="1:9" x14ac:dyDescent="0.2">
      <c r="A142" s="91"/>
      <c r="B142" s="105"/>
      <c r="G142" s="145"/>
    </row>
    <row r="143" spans="1:9" x14ac:dyDescent="0.2">
      <c r="A143" s="91"/>
    </row>
    <row r="144" spans="1:9" x14ac:dyDescent="0.2">
      <c r="A144" s="91"/>
    </row>
    <row r="145" spans="1:1" x14ac:dyDescent="0.2">
      <c r="A145" s="91"/>
    </row>
    <row r="146" spans="1:1" x14ac:dyDescent="0.2">
      <c r="A146" s="91"/>
    </row>
    <row r="147" spans="1:1" x14ac:dyDescent="0.2">
      <c r="A147" s="91"/>
    </row>
    <row r="148" spans="1:1" x14ac:dyDescent="0.2">
      <c r="A148" s="91"/>
    </row>
    <row r="149" spans="1:1" x14ac:dyDescent="0.2">
      <c r="A149" s="91"/>
    </row>
    <row r="150" spans="1:1" x14ac:dyDescent="0.2">
      <c r="A150" s="91"/>
    </row>
    <row r="151" spans="1:1" x14ac:dyDescent="0.2">
      <c r="A151" s="91"/>
    </row>
    <row r="152" spans="1:1" x14ac:dyDescent="0.2">
      <c r="A152" s="91"/>
    </row>
    <row r="153" spans="1:1" x14ac:dyDescent="0.2">
      <c r="A153" s="91"/>
    </row>
    <row r="154" spans="1:1" x14ac:dyDescent="0.2">
      <c r="A154" s="91"/>
    </row>
    <row r="155" spans="1:1" x14ac:dyDescent="0.2">
      <c r="A155" s="91"/>
    </row>
    <row r="156" spans="1:1" x14ac:dyDescent="0.2">
      <c r="A156" s="91"/>
    </row>
    <row r="157" spans="1:1" x14ac:dyDescent="0.2">
      <c r="A157" s="91"/>
    </row>
    <row r="158" spans="1:1" x14ac:dyDescent="0.2">
      <c r="A158" s="91"/>
    </row>
    <row r="159" spans="1:1" x14ac:dyDescent="0.2">
      <c r="A159" s="91"/>
    </row>
    <row r="160" spans="1:1" x14ac:dyDescent="0.2">
      <c r="A160" s="91"/>
    </row>
    <row r="161" spans="1:1" x14ac:dyDescent="0.2">
      <c r="A161" s="91"/>
    </row>
    <row r="162" spans="1:1" x14ac:dyDescent="0.2">
      <c r="A162" s="91"/>
    </row>
    <row r="163" spans="1:1" x14ac:dyDescent="0.2">
      <c r="A163" s="91"/>
    </row>
    <row r="164" spans="1:1" x14ac:dyDescent="0.2">
      <c r="A164" s="91"/>
    </row>
    <row r="165" spans="1:1" x14ac:dyDescent="0.2">
      <c r="A165" s="91"/>
    </row>
    <row r="166" spans="1:1" x14ac:dyDescent="0.2">
      <c r="A166" s="91"/>
    </row>
    <row r="167" spans="1:1" x14ac:dyDescent="0.2">
      <c r="A167" s="91"/>
    </row>
    <row r="168" spans="1:1" x14ac:dyDescent="0.2">
      <c r="A168" s="91"/>
    </row>
    <row r="169" spans="1:1" x14ac:dyDescent="0.2">
      <c r="A169" s="91"/>
    </row>
    <row r="170" spans="1:1" x14ac:dyDescent="0.2">
      <c r="A170" s="91"/>
    </row>
    <row r="171" spans="1:1" x14ac:dyDescent="0.2">
      <c r="A171" s="91"/>
    </row>
    <row r="172" spans="1:1" x14ac:dyDescent="0.2">
      <c r="A172" s="91"/>
    </row>
    <row r="173" spans="1:1" x14ac:dyDescent="0.2">
      <c r="A173" s="91"/>
    </row>
    <row r="174" spans="1:1" x14ac:dyDescent="0.2">
      <c r="A174" s="91"/>
    </row>
    <row r="175" spans="1:1" x14ac:dyDescent="0.2">
      <c r="A175" s="91"/>
    </row>
    <row r="176" spans="1:1" x14ac:dyDescent="0.2">
      <c r="A176" s="91"/>
    </row>
    <row r="177" spans="1:1" x14ac:dyDescent="0.2">
      <c r="A177" s="91"/>
    </row>
    <row r="178" spans="1:1" x14ac:dyDescent="0.2">
      <c r="A178" s="91"/>
    </row>
    <row r="179" spans="1:1" x14ac:dyDescent="0.2">
      <c r="A179" s="91"/>
    </row>
    <row r="180" spans="1:1" x14ac:dyDescent="0.2">
      <c r="A180" s="91"/>
    </row>
    <row r="181" spans="1:1" x14ac:dyDescent="0.2">
      <c r="A181" s="91"/>
    </row>
    <row r="182" spans="1:1" x14ac:dyDescent="0.2">
      <c r="A182" s="91"/>
    </row>
    <row r="183" spans="1:1" x14ac:dyDescent="0.2">
      <c r="A183" s="91"/>
    </row>
    <row r="184" spans="1:1" x14ac:dyDescent="0.2">
      <c r="A184" s="91"/>
    </row>
    <row r="185" spans="1:1" x14ac:dyDescent="0.2">
      <c r="A185" s="91"/>
    </row>
    <row r="186" spans="1:1" x14ac:dyDescent="0.2">
      <c r="A186" s="91"/>
    </row>
    <row r="187" spans="1:1" x14ac:dyDescent="0.2">
      <c r="A187" s="91"/>
    </row>
    <row r="188" spans="1:1" x14ac:dyDescent="0.2">
      <c r="A188" s="91"/>
    </row>
    <row r="189" spans="1:1" x14ac:dyDescent="0.2">
      <c r="A189" s="91"/>
    </row>
    <row r="190" spans="1:1" x14ac:dyDescent="0.2">
      <c r="A190" s="91"/>
    </row>
    <row r="191" spans="1:1" x14ac:dyDescent="0.2">
      <c r="A191" s="91"/>
    </row>
    <row r="192" spans="1:1" x14ac:dyDescent="0.2">
      <c r="A192" s="91"/>
    </row>
    <row r="193" spans="1:1" x14ac:dyDescent="0.2">
      <c r="A193" s="91"/>
    </row>
    <row r="194" spans="1:1" x14ac:dyDescent="0.2">
      <c r="A194" s="91"/>
    </row>
    <row r="195" spans="1:1" x14ac:dyDescent="0.2">
      <c r="A195" s="91"/>
    </row>
    <row r="196" spans="1:1" x14ac:dyDescent="0.2">
      <c r="A196" s="91"/>
    </row>
    <row r="197" spans="1:1" x14ac:dyDescent="0.2">
      <c r="A197" s="91"/>
    </row>
    <row r="198" spans="1:1" x14ac:dyDescent="0.2">
      <c r="A198" s="91"/>
    </row>
    <row r="199" spans="1:1" x14ac:dyDescent="0.2">
      <c r="A199" s="91"/>
    </row>
    <row r="200" spans="1:1" x14ac:dyDescent="0.2">
      <c r="A200" s="91"/>
    </row>
    <row r="201" spans="1:1" x14ac:dyDescent="0.2">
      <c r="A201" s="91"/>
    </row>
    <row r="202" spans="1:1" x14ac:dyDescent="0.2">
      <c r="A202" s="91"/>
    </row>
    <row r="203" spans="1:1" x14ac:dyDescent="0.2">
      <c r="A203" s="91"/>
    </row>
    <row r="204" spans="1:1" x14ac:dyDescent="0.2">
      <c r="A204" s="91"/>
    </row>
    <row r="205" spans="1:1" x14ac:dyDescent="0.2">
      <c r="A205" s="91"/>
    </row>
    <row r="206" spans="1:1" x14ac:dyDescent="0.2">
      <c r="A206" s="91"/>
    </row>
    <row r="207" spans="1:1" x14ac:dyDescent="0.2">
      <c r="A207" s="91"/>
    </row>
    <row r="208" spans="1:1" x14ac:dyDescent="0.2">
      <c r="A208" s="91"/>
    </row>
    <row r="209" spans="1:1" x14ac:dyDescent="0.2">
      <c r="A209" s="91"/>
    </row>
    <row r="210" spans="1:1" x14ac:dyDescent="0.2">
      <c r="A210" s="91"/>
    </row>
    <row r="211" spans="1:1" x14ac:dyDescent="0.2">
      <c r="A211" s="91"/>
    </row>
    <row r="212" spans="1:1" x14ac:dyDescent="0.2">
      <c r="A212" s="91"/>
    </row>
    <row r="213" spans="1:1" x14ac:dyDescent="0.2">
      <c r="A213" s="91"/>
    </row>
    <row r="214" spans="1:1" x14ac:dyDescent="0.2">
      <c r="A214" s="91"/>
    </row>
    <row r="215" spans="1:1" x14ac:dyDescent="0.2">
      <c r="A215" s="91"/>
    </row>
    <row r="216" spans="1:1" x14ac:dyDescent="0.2">
      <c r="A216" s="91"/>
    </row>
    <row r="217" spans="1:1" x14ac:dyDescent="0.2">
      <c r="A217" s="91"/>
    </row>
    <row r="218" spans="1:1" x14ac:dyDescent="0.2">
      <c r="A218" s="91"/>
    </row>
    <row r="219" spans="1:1" x14ac:dyDescent="0.2">
      <c r="A219" s="91"/>
    </row>
    <row r="220" spans="1:1" x14ac:dyDescent="0.2">
      <c r="A220" s="91"/>
    </row>
    <row r="221" spans="1:1" x14ac:dyDescent="0.2">
      <c r="A221" s="91"/>
    </row>
    <row r="222" spans="1:1" x14ac:dyDescent="0.2">
      <c r="A222" s="91"/>
    </row>
    <row r="223" spans="1:1" x14ac:dyDescent="0.2">
      <c r="A223" s="91"/>
    </row>
    <row r="224" spans="1:1" x14ac:dyDescent="0.2">
      <c r="A224" s="91"/>
    </row>
    <row r="225" spans="1:1" x14ac:dyDescent="0.2">
      <c r="A225" s="91"/>
    </row>
    <row r="226" spans="1:1" x14ac:dyDescent="0.2">
      <c r="A226" s="91"/>
    </row>
    <row r="227" spans="1:1" x14ac:dyDescent="0.2">
      <c r="A227" s="91"/>
    </row>
    <row r="228" spans="1:1" x14ac:dyDescent="0.2">
      <c r="A228" s="91"/>
    </row>
    <row r="229" spans="1:1" x14ac:dyDescent="0.2">
      <c r="A229" s="91"/>
    </row>
    <row r="230" spans="1:1" x14ac:dyDescent="0.2">
      <c r="A230" s="91"/>
    </row>
    <row r="231" spans="1:1" x14ac:dyDescent="0.2">
      <c r="A231" s="91"/>
    </row>
    <row r="232" spans="1:1" x14ac:dyDescent="0.2">
      <c r="A232" s="91"/>
    </row>
    <row r="233" spans="1:1" x14ac:dyDescent="0.2">
      <c r="A233" s="91"/>
    </row>
    <row r="234" spans="1:1" x14ac:dyDescent="0.2">
      <c r="A234" s="91"/>
    </row>
    <row r="235" spans="1:1" x14ac:dyDescent="0.2">
      <c r="A235" s="91"/>
    </row>
    <row r="236" spans="1:1" x14ac:dyDescent="0.2">
      <c r="A236" s="91"/>
    </row>
    <row r="237" spans="1:1" x14ac:dyDescent="0.2">
      <c r="A237" s="91"/>
    </row>
    <row r="238" spans="1:1" x14ac:dyDescent="0.2">
      <c r="A238" s="91"/>
    </row>
    <row r="239" spans="1:1" x14ac:dyDescent="0.2">
      <c r="A239" s="91"/>
    </row>
    <row r="240" spans="1:1" x14ac:dyDescent="0.2">
      <c r="A240" s="91"/>
    </row>
    <row r="241" spans="1:1" x14ac:dyDescent="0.2">
      <c r="A241" s="91"/>
    </row>
    <row r="242" spans="1:1" x14ac:dyDescent="0.2">
      <c r="A242" s="91"/>
    </row>
    <row r="243" spans="1:1" x14ac:dyDescent="0.2">
      <c r="A243" s="91"/>
    </row>
    <row r="244" spans="1:1" x14ac:dyDescent="0.2">
      <c r="A244" s="91"/>
    </row>
    <row r="245" spans="1:1" x14ac:dyDescent="0.2">
      <c r="A245" s="91"/>
    </row>
    <row r="246" spans="1:1" x14ac:dyDescent="0.2">
      <c r="A246" s="91"/>
    </row>
    <row r="247" spans="1:1" x14ac:dyDescent="0.2">
      <c r="A247" s="91"/>
    </row>
    <row r="248" spans="1:1" x14ac:dyDescent="0.2">
      <c r="A248" s="91"/>
    </row>
    <row r="249" spans="1:1" x14ac:dyDescent="0.2">
      <c r="A249" s="91"/>
    </row>
    <row r="250" spans="1:1" x14ac:dyDescent="0.2">
      <c r="A250" s="91"/>
    </row>
    <row r="251" spans="1:1" x14ac:dyDescent="0.2">
      <c r="A251" s="91"/>
    </row>
    <row r="252" spans="1:1" x14ac:dyDescent="0.2">
      <c r="A252" s="91"/>
    </row>
    <row r="253" spans="1:1" x14ac:dyDescent="0.2">
      <c r="A253" s="91"/>
    </row>
    <row r="254" spans="1:1" x14ac:dyDescent="0.2">
      <c r="A254" s="91"/>
    </row>
    <row r="255" spans="1:1" x14ac:dyDescent="0.2">
      <c r="A255" s="91"/>
    </row>
    <row r="256" spans="1:1" x14ac:dyDescent="0.2">
      <c r="A256" s="91"/>
    </row>
    <row r="257" spans="1:1" x14ac:dyDescent="0.2">
      <c r="A257" s="91"/>
    </row>
    <row r="258" spans="1:1" x14ac:dyDescent="0.2">
      <c r="A258" s="91"/>
    </row>
    <row r="259" spans="1:1" x14ac:dyDescent="0.2">
      <c r="A259" s="91"/>
    </row>
    <row r="260" spans="1:1" x14ac:dyDescent="0.2">
      <c r="A260" s="91"/>
    </row>
    <row r="261" spans="1:1" x14ac:dyDescent="0.2">
      <c r="A261" s="91"/>
    </row>
    <row r="262" spans="1:1" x14ac:dyDescent="0.2">
      <c r="A262" s="91"/>
    </row>
    <row r="263" spans="1:1" x14ac:dyDescent="0.2">
      <c r="A263" s="91"/>
    </row>
    <row r="264" spans="1:1" x14ac:dyDescent="0.2">
      <c r="A264" s="91"/>
    </row>
    <row r="265" spans="1:1" x14ac:dyDescent="0.2">
      <c r="A265" s="91"/>
    </row>
    <row r="266" spans="1:1" x14ac:dyDescent="0.2">
      <c r="A266" s="91"/>
    </row>
    <row r="267" spans="1:1" x14ac:dyDescent="0.2">
      <c r="A267" s="91"/>
    </row>
    <row r="268" spans="1:1" x14ac:dyDescent="0.2">
      <c r="A268" s="91"/>
    </row>
    <row r="269" spans="1:1" x14ac:dyDescent="0.2">
      <c r="A269" s="91"/>
    </row>
    <row r="270" spans="1:1" x14ac:dyDescent="0.2">
      <c r="A270" s="91"/>
    </row>
    <row r="271" spans="1:1" x14ac:dyDescent="0.2">
      <c r="A271" s="91"/>
    </row>
    <row r="272" spans="1:1" x14ac:dyDescent="0.2">
      <c r="A272" s="91"/>
    </row>
    <row r="273" spans="1:1" x14ac:dyDescent="0.2">
      <c r="A273" s="91"/>
    </row>
    <row r="274" spans="1:1" x14ac:dyDescent="0.2">
      <c r="A274" s="91"/>
    </row>
    <row r="275" spans="1:1" x14ac:dyDescent="0.2">
      <c r="A275" s="91"/>
    </row>
    <row r="276" spans="1:1" x14ac:dyDescent="0.2">
      <c r="A276" s="91"/>
    </row>
    <row r="277" spans="1:1" x14ac:dyDescent="0.2">
      <c r="A277" s="91"/>
    </row>
    <row r="278" spans="1:1" x14ac:dyDescent="0.2">
      <c r="A278" s="91"/>
    </row>
    <row r="279" spans="1:1" x14ac:dyDescent="0.2">
      <c r="A279" s="91"/>
    </row>
    <row r="280" spans="1:1" x14ac:dyDescent="0.2">
      <c r="A280" s="91"/>
    </row>
    <row r="281" spans="1:1" x14ac:dyDescent="0.2">
      <c r="A281" s="91"/>
    </row>
    <row r="282" spans="1:1" x14ac:dyDescent="0.2">
      <c r="A282" s="91"/>
    </row>
    <row r="283" spans="1:1" x14ac:dyDescent="0.2">
      <c r="A283" s="91"/>
    </row>
    <row r="284" spans="1:1" x14ac:dyDescent="0.2">
      <c r="A284" s="91"/>
    </row>
    <row r="285" spans="1:1" x14ac:dyDescent="0.2">
      <c r="A285" s="91"/>
    </row>
    <row r="286" spans="1:1" x14ac:dyDescent="0.2">
      <c r="A286" s="91"/>
    </row>
    <row r="287" spans="1:1" x14ac:dyDescent="0.2">
      <c r="A287" s="91"/>
    </row>
    <row r="288" spans="1:1" x14ac:dyDescent="0.2">
      <c r="A288" s="91"/>
    </row>
    <row r="289" spans="1:1" x14ac:dyDescent="0.2">
      <c r="A289" s="91"/>
    </row>
    <row r="290" spans="1:1" x14ac:dyDescent="0.2">
      <c r="A290" s="91"/>
    </row>
    <row r="291" spans="1:1" x14ac:dyDescent="0.2">
      <c r="A291" s="91"/>
    </row>
    <row r="292" spans="1:1" x14ac:dyDescent="0.2">
      <c r="A292" s="91"/>
    </row>
    <row r="293" spans="1:1" x14ac:dyDescent="0.2">
      <c r="A293" s="91"/>
    </row>
    <row r="294" spans="1:1" x14ac:dyDescent="0.2">
      <c r="A294" s="91"/>
    </row>
    <row r="295" spans="1:1" x14ac:dyDescent="0.2">
      <c r="A295" s="91"/>
    </row>
    <row r="296" spans="1:1" x14ac:dyDescent="0.2">
      <c r="A296" s="91"/>
    </row>
    <row r="297" spans="1:1" x14ac:dyDescent="0.2">
      <c r="A297" s="91"/>
    </row>
    <row r="298" spans="1:1" x14ac:dyDescent="0.2">
      <c r="A298" s="91"/>
    </row>
    <row r="299" spans="1:1" x14ac:dyDescent="0.2">
      <c r="A299" s="91"/>
    </row>
    <row r="300" spans="1:1" x14ac:dyDescent="0.2">
      <c r="A300" s="91"/>
    </row>
    <row r="301" spans="1:1" x14ac:dyDescent="0.2">
      <c r="A301" s="91"/>
    </row>
    <row r="302" spans="1:1" x14ac:dyDescent="0.2">
      <c r="A302" s="91"/>
    </row>
    <row r="303" spans="1:1" x14ac:dyDescent="0.2">
      <c r="A303" s="91"/>
    </row>
    <row r="304" spans="1:1" x14ac:dyDescent="0.2">
      <c r="A304" s="91"/>
    </row>
    <row r="305" spans="1:1" x14ac:dyDescent="0.2">
      <c r="A305" s="91"/>
    </row>
    <row r="306" spans="1:1" x14ac:dyDescent="0.2">
      <c r="A306" s="91"/>
    </row>
    <row r="307" spans="1:1" x14ac:dyDescent="0.2">
      <c r="A307" s="91"/>
    </row>
    <row r="308" spans="1:1" x14ac:dyDescent="0.2">
      <c r="A308" s="91"/>
    </row>
    <row r="309" spans="1:1" x14ac:dyDescent="0.2">
      <c r="A309" s="91"/>
    </row>
    <row r="310" spans="1:1" x14ac:dyDescent="0.2">
      <c r="A310" s="91"/>
    </row>
    <row r="311" spans="1:1" x14ac:dyDescent="0.2">
      <c r="A311" s="91"/>
    </row>
    <row r="312" spans="1:1" x14ac:dyDescent="0.2">
      <c r="A312" s="91"/>
    </row>
    <row r="313" spans="1:1" x14ac:dyDescent="0.2">
      <c r="A313" s="91"/>
    </row>
    <row r="314" spans="1:1" x14ac:dyDescent="0.2">
      <c r="A314" s="91"/>
    </row>
    <row r="315" spans="1:1" x14ac:dyDescent="0.2">
      <c r="A315" s="91"/>
    </row>
    <row r="316" spans="1:1" x14ac:dyDescent="0.2">
      <c r="A316" s="91"/>
    </row>
    <row r="317" spans="1:1" x14ac:dyDescent="0.2">
      <c r="A317" s="91"/>
    </row>
    <row r="318" spans="1:1" x14ac:dyDescent="0.2">
      <c r="A318" s="91"/>
    </row>
    <row r="319" spans="1:1" x14ac:dyDescent="0.2">
      <c r="A319" s="91"/>
    </row>
    <row r="320" spans="1:1" x14ac:dyDescent="0.2">
      <c r="A320" s="91"/>
    </row>
    <row r="321" spans="1:1" x14ac:dyDescent="0.2">
      <c r="A321" s="91"/>
    </row>
    <row r="322" spans="1:1" x14ac:dyDescent="0.2">
      <c r="A322" s="91"/>
    </row>
    <row r="323" spans="1:1" x14ac:dyDescent="0.2">
      <c r="A323" s="91"/>
    </row>
    <row r="324" spans="1:1" x14ac:dyDescent="0.2">
      <c r="A324" s="91"/>
    </row>
    <row r="325" spans="1:1" x14ac:dyDescent="0.2">
      <c r="A325" s="91"/>
    </row>
    <row r="326" spans="1:1" x14ac:dyDescent="0.2">
      <c r="A326" s="91"/>
    </row>
    <row r="327" spans="1:1" x14ac:dyDescent="0.2">
      <c r="A327" s="91"/>
    </row>
    <row r="328" spans="1:1" x14ac:dyDescent="0.2">
      <c r="A328" s="91"/>
    </row>
    <row r="329" spans="1:1" x14ac:dyDescent="0.2">
      <c r="A329" s="91"/>
    </row>
    <row r="330" spans="1:1" x14ac:dyDescent="0.2">
      <c r="A330" s="91"/>
    </row>
    <row r="331" spans="1:1" x14ac:dyDescent="0.2">
      <c r="A331" s="91"/>
    </row>
    <row r="332" spans="1:1" x14ac:dyDescent="0.2">
      <c r="A332" s="91"/>
    </row>
    <row r="333" spans="1:1" x14ac:dyDescent="0.2">
      <c r="A333" s="91"/>
    </row>
    <row r="334" spans="1:1" x14ac:dyDescent="0.2">
      <c r="A334" s="91"/>
    </row>
    <row r="335" spans="1:1" x14ac:dyDescent="0.2">
      <c r="A335" s="91"/>
    </row>
    <row r="336" spans="1:1" x14ac:dyDescent="0.2">
      <c r="A336" s="91"/>
    </row>
    <row r="337" spans="1:1" x14ac:dyDescent="0.2">
      <c r="A337" s="91"/>
    </row>
    <row r="338" spans="1:1" x14ac:dyDescent="0.2">
      <c r="A338" s="91"/>
    </row>
    <row r="339" spans="1:1" x14ac:dyDescent="0.2">
      <c r="A339" s="91"/>
    </row>
    <row r="340" spans="1:1" x14ac:dyDescent="0.2">
      <c r="A340" s="91"/>
    </row>
    <row r="341" spans="1:1" x14ac:dyDescent="0.2">
      <c r="A341" s="91"/>
    </row>
    <row r="342" spans="1:1" x14ac:dyDescent="0.2">
      <c r="A342" s="91"/>
    </row>
    <row r="343" spans="1:1" x14ac:dyDescent="0.2">
      <c r="A343" s="91"/>
    </row>
    <row r="344" spans="1:1" x14ac:dyDescent="0.2">
      <c r="A344" s="91"/>
    </row>
    <row r="345" spans="1:1" x14ac:dyDescent="0.2">
      <c r="A345" s="91"/>
    </row>
    <row r="346" spans="1:1" x14ac:dyDescent="0.2">
      <c r="A346" s="91"/>
    </row>
    <row r="347" spans="1:1" x14ac:dyDescent="0.2">
      <c r="A347" s="91"/>
    </row>
    <row r="348" spans="1:1" x14ac:dyDescent="0.2">
      <c r="A348" s="91"/>
    </row>
    <row r="349" spans="1:1" x14ac:dyDescent="0.2">
      <c r="A349" s="91"/>
    </row>
    <row r="350" spans="1:1" x14ac:dyDescent="0.2">
      <c r="A350" s="91"/>
    </row>
    <row r="351" spans="1:1" x14ac:dyDescent="0.2">
      <c r="A351" s="91"/>
    </row>
    <row r="352" spans="1:1" x14ac:dyDescent="0.2">
      <c r="A352" s="91"/>
    </row>
    <row r="353" spans="1:1" x14ac:dyDescent="0.2">
      <c r="A353" s="91"/>
    </row>
    <row r="354" spans="1:1" x14ac:dyDescent="0.2">
      <c r="A354" s="91"/>
    </row>
    <row r="355" spans="1:1" x14ac:dyDescent="0.2">
      <c r="A355" s="91"/>
    </row>
    <row r="356" spans="1:1" x14ac:dyDescent="0.2">
      <c r="A356" s="91"/>
    </row>
    <row r="357" spans="1:1" x14ac:dyDescent="0.2">
      <c r="A357" s="91"/>
    </row>
    <row r="358" spans="1:1" x14ac:dyDescent="0.2">
      <c r="A358" s="91"/>
    </row>
    <row r="359" spans="1:1" x14ac:dyDescent="0.2">
      <c r="A359" s="91"/>
    </row>
    <row r="360" spans="1:1" x14ac:dyDescent="0.2">
      <c r="A360" s="91"/>
    </row>
    <row r="361" spans="1:1" x14ac:dyDescent="0.2">
      <c r="A361" s="91"/>
    </row>
    <row r="362" spans="1:1" x14ac:dyDescent="0.2">
      <c r="A362" s="91"/>
    </row>
    <row r="363" spans="1:1" x14ac:dyDescent="0.2">
      <c r="A363" s="91"/>
    </row>
    <row r="364" spans="1:1" x14ac:dyDescent="0.2">
      <c r="A364" s="91"/>
    </row>
    <row r="365" spans="1:1" x14ac:dyDescent="0.2">
      <c r="A365" s="91"/>
    </row>
    <row r="366" spans="1:1" x14ac:dyDescent="0.2">
      <c r="A366" s="91"/>
    </row>
    <row r="367" spans="1:1" x14ac:dyDescent="0.2">
      <c r="A367" s="91"/>
    </row>
    <row r="368" spans="1:1" x14ac:dyDescent="0.2">
      <c r="A368" s="91"/>
    </row>
    <row r="369" spans="1:1" x14ac:dyDescent="0.2">
      <c r="A369" s="91"/>
    </row>
    <row r="370" spans="1:1" x14ac:dyDescent="0.2">
      <c r="A370" s="91"/>
    </row>
    <row r="371" spans="1:1" x14ac:dyDescent="0.2">
      <c r="A371" s="91"/>
    </row>
    <row r="372" spans="1:1" x14ac:dyDescent="0.2">
      <c r="A372" s="91"/>
    </row>
    <row r="373" spans="1:1" x14ac:dyDescent="0.2">
      <c r="A373" s="91"/>
    </row>
    <row r="374" spans="1:1" x14ac:dyDescent="0.2">
      <c r="A374" s="91"/>
    </row>
    <row r="375" spans="1:1" x14ac:dyDescent="0.2">
      <c r="A375" s="91"/>
    </row>
    <row r="376" spans="1:1" x14ac:dyDescent="0.2">
      <c r="A376" s="91"/>
    </row>
    <row r="377" spans="1:1" x14ac:dyDescent="0.2">
      <c r="A377" s="91"/>
    </row>
    <row r="378" spans="1:1" x14ac:dyDescent="0.2">
      <c r="A378" s="91"/>
    </row>
    <row r="379" spans="1:1" x14ac:dyDescent="0.2">
      <c r="A379" s="91"/>
    </row>
    <row r="380" spans="1:1" x14ac:dyDescent="0.2">
      <c r="A380" s="91"/>
    </row>
    <row r="381" spans="1:1" x14ac:dyDescent="0.2">
      <c r="A381" s="91"/>
    </row>
    <row r="382" spans="1:1" x14ac:dyDescent="0.2">
      <c r="A382" s="91"/>
    </row>
    <row r="383" spans="1:1" x14ac:dyDescent="0.2">
      <c r="A383" s="91"/>
    </row>
    <row r="384" spans="1:1" x14ac:dyDescent="0.2">
      <c r="A384" s="91"/>
    </row>
    <row r="385" spans="1:1" x14ac:dyDescent="0.2">
      <c r="A385" s="91"/>
    </row>
    <row r="386" spans="1:1" x14ac:dyDescent="0.2">
      <c r="A386" s="91"/>
    </row>
    <row r="387" spans="1:1" x14ac:dyDescent="0.2">
      <c r="A387" s="91"/>
    </row>
    <row r="388" spans="1:1" x14ac:dyDescent="0.2">
      <c r="A388" s="91"/>
    </row>
    <row r="389" spans="1:1" x14ac:dyDescent="0.2">
      <c r="A389" s="91"/>
    </row>
    <row r="390" spans="1:1" x14ac:dyDescent="0.2">
      <c r="A390" s="91"/>
    </row>
    <row r="391" spans="1:1" x14ac:dyDescent="0.2">
      <c r="A391" s="91"/>
    </row>
    <row r="392" spans="1:1" x14ac:dyDescent="0.2">
      <c r="A392" s="91"/>
    </row>
    <row r="393" spans="1:1" x14ac:dyDescent="0.2">
      <c r="A393" s="91"/>
    </row>
    <row r="394" spans="1:1" x14ac:dyDescent="0.2">
      <c r="A394" s="91"/>
    </row>
    <row r="395" spans="1:1" x14ac:dyDescent="0.2">
      <c r="A395" s="91"/>
    </row>
    <row r="396" spans="1:1" x14ac:dyDescent="0.2">
      <c r="A396" s="91"/>
    </row>
    <row r="397" spans="1:1" x14ac:dyDescent="0.2">
      <c r="A397" s="91"/>
    </row>
    <row r="398" spans="1:1" x14ac:dyDescent="0.2">
      <c r="A398" s="91"/>
    </row>
    <row r="399" spans="1:1" x14ac:dyDescent="0.2">
      <c r="A399" s="91"/>
    </row>
    <row r="400" spans="1:1" x14ac:dyDescent="0.2">
      <c r="A400" s="91"/>
    </row>
    <row r="401" spans="1:1" x14ac:dyDescent="0.2">
      <c r="A401" s="91"/>
    </row>
    <row r="402" spans="1:1" x14ac:dyDescent="0.2">
      <c r="A402" s="91"/>
    </row>
    <row r="403" spans="1:1" x14ac:dyDescent="0.2">
      <c r="A403" s="91"/>
    </row>
    <row r="404" spans="1:1" x14ac:dyDescent="0.2">
      <c r="A404" s="91"/>
    </row>
    <row r="405" spans="1:1" x14ac:dyDescent="0.2">
      <c r="A405" s="91"/>
    </row>
    <row r="406" spans="1:1" x14ac:dyDescent="0.2">
      <c r="A406" s="91"/>
    </row>
    <row r="407" spans="1:1" x14ac:dyDescent="0.2">
      <c r="A407" s="91"/>
    </row>
    <row r="408" spans="1:1" x14ac:dyDescent="0.2">
      <c r="A408" s="91"/>
    </row>
    <row r="409" spans="1:1" x14ac:dyDescent="0.2">
      <c r="A409" s="91"/>
    </row>
    <row r="410" spans="1:1" x14ac:dyDescent="0.2">
      <c r="A410" s="91"/>
    </row>
    <row r="411" spans="1:1" x14ac:dyDescent="0.2">
      <c r="A411" s="91"/>
    </row>
    <row r="412" spans="1:1" x14ac:dyDescent="0.2">
      <c r="A412" s="91"/>
    </row>
    <row r="413" spans="1:1" x14ac:dyDescent="0.2">
      <c r="A413" s="91"/>
    </row>
    <row r="414" spans="1:1" x14ac:dyDescent="0.2">
      <c r="A414" s="91"/>
    </row>
    <row r="415" spans="1:1" x14ac:dyDescent="0.2">
      <c r="A415" s="91"/>
    </row>
    <row r="416" spans="1:1" x14ac:dyDescent="0.2">
      <c r="A416" s="91"/>
    </row>
    <row r="417" spans="1:1" x14ac:dyDescent="0.2">
      <c r="A417" s="91"/>
    </row>
    <row r="418" spans="1:1" x14ac:dyDescent="0.2">
      <c r="A418" s="91"/>
    </row>
    <row r="419" spans="1:1" x14ac:dyDescent="0.2">
      <c r="A419" s="91"/>
    </row>
    <row r="420" spans="1:1" x14ac:dyDescent="0.2">
      <c r="A420" s="91"/>
    </row>
    <row r="421" spans="1:1" x14ac:dyDescent="0.2">
      <c r="A421" s="91"/>
    </row>
    <row r="422" spans="1:1" x14ac:dyDescent="0.2">
      <c r="A422" s="91"/>
    </row>
    <row r="423" spans="1:1" x14ac:dyDescent="0.2">
      <c r="A423" s="91"/>
    </row>
    <row r="424" spans="1:1" x14ac:dyDescent="0.2">
      <c r="A424" s="91"/>
    </row>
    <row r="425" spans="1:1" x14ac:dyDescent="0.2">
      <c r="A425" s="91"/>
    </row>
    <row r="426" spans="1:1" x14ac:dyDescent="0.2">
      <c r="A426" s="91"/>
    </row>
    <row r="427" spans="1:1" x14ac:dyDescent="0.2">
      <c r="A427" s="91"/>
    </row>
    <row r="428" spans="1:1" x14ac:dyDescent="0.2">
      <c r="A428" s="91"/>
    </row>
    <row r="429" spans="1:1" x14ac:dyDescent="0.2">
      <c r="A429" s="91"/>
    </row>
    <row r="430" spans="1:1" x14ac:dyDescent="0.2">
      <c r="A430" s="91"/>
    </row>
    <row r="431" spans="1:1" x14ac:dyDescent="0.2">
      <c r="A431" s="91"/>
    </row>
    <row r="432" spans="1:1" x14ac:dyDescent="0.2">
      <c r="A432" s="91"/>
    </row>
    <row r="433" spans="1:1" x14ac:dyDescent="0.2">
      <c r="A433" s="91"/>
    </row>
    <row r="434" spans="1:1" x14ac:dyDescent="0.2">
      <c r="A434" s="91"/>
    </row>
    <row r="435" spans="1:1" x14ac:dyDescent="0.2">
      <c r="A435" s="91"/>
    </row>
    <row r="436" spans="1:1" x14ac:dyDescent="0.2">
      <c r="A436" s="91"/>
    </row>
    <row r="437" spans="1:1" x14ac:dyDescent="0.2">
      <c r="A437" s="91"/>
    </row>
    <row r="438" spans="1:1" x14ac:dyDescent="0.2">
      <c r="A438" s="91"/>
    </row>
    <row r="439" spans="1:1" x14ac:dyDescent="0.2">
      <c r="A439" s="91"/>
    </row>
    <row r="440" spans="1:1" x14ac:dyDescent="0.2">
      <c r="A440" s="91"/>
    </row>
    <row r="441" spans="1:1" x14ac:dyDescent="0.2">
      <c r="A441" s="91"/>
    </row>
    <row r="442" spans="1:1" x14ac:dyDescent="0.2">
      <c r="A442" s="91"/>
    </row>
    <row r="443" spans="1:1" x14ac:dyDescent="0.2">
      <c r="A443" s="91"/>
    </row>
    <row r="444" spans="1:1" x14ac:dyDescent="0.2">
      <c r="A444" s="91"/>
    </row>
    <row r="445" spans="1:1" x14ac:dyDescent="0.2">
      <c r="A445" s="91"/>
    </row>
    <row r="446" spans="1:1" x14ac:dyDescent="0.2">
      <c r="A446" s="91"/>
    </row>
    <row r="447" spans="1:1" x14ac:dyDescent="0.2">
      <c r="A447" s="91"/>
    </row>
    <row r="448" spans="1:1" x14ac:dyDescent="0.2">
      <c r="A448" s="91"/>
    </row>
    <row r="449" spans="1:1" x14ac:dyDescent="0.2">
      <c r="A449" s="91"/>
    </row>
    <row r="450" spans="1:1" x14ac:dyDescent="0.2">
      <c r="A450" s="91"/>
    </row>
    <row r="451" spans="1:1" x14ac:dyDescent="0.2">
      <c r="A451" s="91"/>
    </row>
    <row r="452" spans="1:1" x14ac:dyDescent="0.2">
      <c r="A452" s="91"/>
    </row>
    <row r="453" spans="1:1" x14ac:dyDescent="0.2">
      <c r="A453" s="91"/>
    </row>
    <row r="454" spans="1:1" x14ac:dyDescent="0.2">
      <c r="A454" s="91"/>
    </row>
    <row r="455" spans="1:1" x14ac:dyDescent="0.2">
      <c r="A455" s="91"/>
    </row>
    <row r="456" spans="1:1" x14ac:dyDescent="0.2">
      <c r="A456" s="91"/>
    </row>
    <row r="457" spans="1:1" x14ac:dyDescent="0.2">
      <c r="A457" s="91"/>
    </row>
    <row r="458" spans="1:1" x14ac:dyDescent="0.2">
      <c r="A458" s="91"/>
    </row>
    <row r="459" spans="1:1" x14ac:dyDescent="0.2">
      <c r="A459" s="91"/>
    </row>
    <row r="460" spans="1:1" x14ac:dyDescent="0.2">
      <c r="A460" s="91"/>
    </row>
    <row r="461" spans="1:1" x14ac:dyDescent="0.2">
      <c r="A461" s="91"/>
    </row>
    <row r="462" spans="1:1" x14ac:dyDescent="0.2">
      <c r="A462" s="91"/>
    </row>
    <row r="463" spans="1:1" x14ac:dyDescent="0.2">
      <c r="A463" s="91"/>
    </row>
    <row r="464" spans="1:1" x14ac:dyDescent="0.2">
      <c r="A464" s="91"/>
    </row>
    <row r="465" spans="1:1" x14ac:dyDescent="0.2">
      <c r="A465" s="91"/>
    </row>
    <row r="466" spans="1:1" x14ac:dyDescent="0.2">
      <c r="A466" s="91"/>
    </row>
    <row r="467" spans="1:1" x14ac:dyDescent="0.2">
      <c r="A467" s="91"/>
    </row>
    <row r="468" spans="1:1" x14ac:dyDescent="0.2">
      <c r="A468" s="91"/>
    </row>
    <row r="469" spans="1:1" x14ac:dyDescent="0.2">
      <c r="A469" s="91"/>
    </row>
    <row r="470" spans="1:1" x14ac:dyDescent="0.2">
      <c r="A470" s="91"/>
    </row>
    <row r="471" spans="1:1" x14ac:dyDescent="0.2">
      <c r="A471" s="91"/>
    </row>
    <row r="472" spans="1:1" x14ac:dyDescent="0.2">
      <c r="A472" s="91"/>
    </row>
    <row r="473" spans="1:1" x14ac:dyDescent="0.2">
      <c r="A473" s="91"/>
    </row>
    <row r="474" spans="1:1" x14ac:dyDescent="0.2">
      <c r="A474" s="91"/>
    </row>
    <row r="475" spans="1:1" x14ac:dyDescent="0.2">
      <c r="A475" s="91"/>
    </row>
    <row r="476" spans="1:1" x14ac:dyDescent="0.2">
      <c r="A476" s="91"/>
    </row>
    <row r="477" spans="1:1" x14ac:dyDescent="0.2">
      <c r="A477" s="91"/>
    </row>
    <row r="478" spans="1:1" x14ac:dyDescent="0.2">
      <c r="A478" s="91"/>
    </row>
    <row r="479" spans="1:1" x14ac:dyDescent="0.2">
      <c r="A479" s="91"/>
    </row>
    <row r="480" spans="1:1" x14ac:dyDescent="0.2">
      <c r="A480" s="91"/>
    </row>
    <row r="481" spans="1:1" x14ac:dyDescent="0.2">
      <c r="A481" s="91"/>
    </row>
    <row r="482" spans="1:1" x14ac:dyDescent="0.2">
      <c r="A482" s="91"/>
    </row>
    <row r="483" spans="1:1" x14ac:dyDescent="0.2">
      <c r="A483" s="91"/>
    </row>
    <row r="484" spans="1:1" x14ac:dyDescent="0.2">
      <c r="A484" s="91"/>
    </row>
    <row r="485" spans="1:1" x14ac:dyDescent="0.2">
      <c r="A485" s="91"/>
    </row>
    <row r="486" spans="1:1" x14ac:dyDescent="0.2">
      <c r="A486" s="91"/>
    </row>
    <row r="487" spans="1:1" x14ac:dyDescent="0.2">
      <c r="A487" s="91"/>
    </row>
    <row r="488" spans="1:1" x14ac:dyDescent="0.2">
      <c r="A488" s="91"/>
    </row>
    <row r="489" spans="1:1" x14ac:dyDescent="0.2">
      <c r="A489" s="91"/>
    </row>
    <row r="490" spans="1:1" x14ac:dyDescent="0.2">
      <c r="A490" s="91"/>
    </row>
    <row r="491" spans="1:1" x14ac:dyDescent="0.2">
      <c r="A491" s="91"/>
    </row>
    <row r="492" spans="1:1" x14ac:dyDescent="0.2">
      <c r="A492" s="91"/>
    </row>
    <row r="493" spans="1:1" x14ac:dyDescent="0.2">
      <c r="A493" s="91"/>
    </row>
    <row r="494" spans="1:1" x14ac:dyDescent="0.2">
      <c r="A494" s="91"/>
    </row>
    <row r="495" spans="1:1" x14ac:dyDescent="0.2">
      <c r="A495" s="91"/>
    </row>
    <row r="496" spans="1:1" x14ac:dyDescent="0.2">
      <c r="A496" s="91"/>
    </row>
    <row r="497" spans="1:1" x14ac:dyDescent="0.2">
      <c r="A497" s="91"/>
    </row>
    <row r="498" spans="1:1" x14ac:dyDescent="0.2">
      <c r="A498" s="91"/>
    </row>
    <row r="499" spans="1:1" x14ac:dyDescent="0.2">
      <c r="A499" s="91"/>
    </row>
    <row r="500" spans="1:1" x14ac:dyDescent="0.2">
      <c r="A500" s="91"/>
    </row>
    <row r="501" spans="1:1" x14ac:dyDescent="0.2">
      <c r="A501" s="91"/>
    </row>
    <row r="502" spans="1:1" x14ac:dyDescent="0.2">
      <c r="A502" s="91"/>
    </row>
    <row r="503" spans="1:1" x14ac:dyDescent="0.2">
      <c r="A503" s="91"/>
    </row>
    <row r="504" spans="1:1" x14ac:dyDescent="0.2">
      <c r="A504" s="91"/>
    </row>
    <row r="505" spans="1:1" x14ac:dyDescent="0.2">
      <c r="A505" s="91"/>
    </row>
    <row r="506" spans="1:1" x14ac:dyDescent="0.2">
      <c r="A506" s="91"/>
    </row>
    <row r="507" spans="1:1" x14ac:dyDescent="0.2">
      <c r="A507" s="91"/>
    </row>
    <row r="508" spans="1:1" x14ac:dyDescent="0.2">
      <c r="A508" s="91"/>
    </row>
    <row r="509" spans="1:1" x14ac:dyDescent="0.2">
      <c r="A509" s="91"/>
    </row>
    <row r="510" spans="1:1" x14ac:dyDescent="0.2">
      <c r="A510" s="91"/>
    </row>
    <row r="511" spans="1:1" x14ac:dyDescent="0.2">
      <c r="A511" s="91"/>
    </row>
    <row r="512" spans="1:1" x14ac:dyDescent="0.2">
      <c r="A512" s="91"/>
    </row>
    <row r="513" spans="1:1" x14ac:dyDescent="0.2">
      <c r="A513" s="91"/>
    </row>
    <row r="514" spans="1:1" x14ac:dyDescent="0.2">
      <c r="A514" s="91"/>
    </row>
    <row r="515" spans="1:1" x14ac:dyDescent="0.2">
      <c r="A515" s="91"/>
    </row>
    <row r="516" spans="1:1" x14ac:dyDescent="0.2">
      <c r="A516" s="91"/>
    </row>
    <row r="517" spans="1:1" x14ac:dyDescent="0.2">
      <c r="A517" s="91"/>
    </row>
    <row r="518" spans="1:1" x14ac:dyDescent="0.2">
      <c r="A518" s="91"/>
    </row>
    <row r="519" spans="1:1" x14ac:dyDescent="0.2">
      <c r="A519" s="91"/>
    </row>
    <row r="520" spans="1:1" x14ac:dyDescent="0.2">
      <c r="A520" s="91"/>
    </row>
    <row r="521" spans="1:1" x14ac:dyDescent="0.2">
      <c r="A521" s="91"/>
    </row>
    <row r="522" spans="1:1" x14ac:dyDescent="0.2">
      <c r="A522" s="91"/>
    </row>
    <row r="523" spans="1:1" x14ac:dyDescent="0.2">
      <c r="A523" s="91"/>
    </row>
    <row r="524" spans="1:1" x14ac:dyDescent="0.2">
      <c r="A524" s="91"/>
    </row>
    <row r="525" spans="1:1" x14ac:dyDescent="0.2">
      <c r="A525" s="91"/>
    </row>
    <row r="526" spans="1:1" x14ac:dyDescent="0.2">
      <c r="A526" s="91"/>
    </row>
    <row r="527" spans="1:1" x14ac:dyDescent="0.2">
      <c r="A527" s="91"/>
    </row>
    <row r="528" spans="1:1" x14ac:dyDescent="0.2">
      <c r="A528" s="91"/>
    </row>
    <row r="529" spans="1:1" x14ac:dyDescent="0.2">
      <c r="A529" s="91"/>
    </row>
    <row r="530" spans="1:1" x14ac:dyDescent="0.2">
      <c r="A530" s="91"/>
    </row>
    <row r="531" spans="1:1" x14ac:dyDescent="0.2">
      <c r="A531" s="91"/>
    </row>
    <row r="532" spans="1:1" x14ac:dyDescent="0.2">
      <c r="A532" s="91"/>
    </row>
    <row r="533" spans="1:1" x14ac:dyDescent="0.2">
      <c r="A533" s="91"/>
    </row>
    <row r="534" spans="1:1" x14ac:dyDescent="0.2">
      <c r="A534" s="91"/>
    </row>
    <row r="535" spans="1:1" x14ac:dyDescent="0.2">
      <c r="A535" s="91"/>
    </row>
    <row r="536" spans="1:1" x14ac:dyDescent="0.2">
      <c r="A536" s="91"/>
    </row>
    <row r="537" spans="1:1" x14ac:dyDescent="0.2">
      <c r="A537" s="91"/>
    </row>
    <row r="538" spans="1:1" x14ac:dyDescent="0.2">
      <c r="A538" s="91"/>
    </row>
    <row r="539" spans="1:1" x14ac:dyDescent="0.2">
      <c r="A539" s="91"/>
    </row>
    <row r="540" spans="1:1" x14ac:dyDescent="0.2">
      <c r="A540" s="91"/>
    </row>
    <row r="541" spans="1:1" x14ac:dyDescent="0.2">
      <c r="A541" s="91"/>
    </row>
    <row r="542" spans="1:1" x14ac:dyDescent="0.2">
      <c r="A542" s="91"/>
    </row>
    <row r="543" spans="1:1" x14ac:dyDescent="0.2">
      <c r="A543" s="91"/>
    </row>
    <row r="544" spans="1:1" x14ac:dyDescent="0.2">
      <c r="A544" s="91"/>
    </row>
    <row r="545" spans="1:1" x14ac:dyDescent="0.2">
      <c r="A545" s="91"/>
    </row>
    <row r="546" spans="1:1" x14ac:dyDescent="0.2">
      <c r="A546" s="91"/>
    </row>
    <row r="547" spans="1:1" x14ac:dyDescent="0.2">
      <c r="A547" s="91"/>
    </row>
    <row r="548" spans="1:1" x14ac:dyDescent="0.2">
      <c r="A548" s="91"/>
    </row>
    <row r="549" spans="1:1" x14ac:dyDescent="0.2">
      <c r="A549" s="91"/>
    </row>
    <row r="550" spans="1:1" x14ac:dyDescent="0.2">
      <c r="A550" s="91"/>
    </row>
    <row r="551" spans="1:1" x14ac:dyDescent="0.2">
      <c r="A551" s="91"/>
    </row>
    <row r="552" spans="1:1" x14ac:dyDescent="0.2">
      <c r="A552" s="91"/>
    </row>
    <row r="553" spans="1:1" x14ac:dyDescent="0.2">
      <c r="A553" s="91"/>
    </row>
    <row r="554" spans="1:1" x14ac:dyDescent="0.2">
      <c r="A554" s="91"/>
    </row>
    <row r="555" spans="1:1" x14ac:dyDescent="0.2">
      <c r="A555" s="91"/>
    </row>
    <row r="556" spans="1:1" x14ac:dyDescent="0.2">
      <c r="A556" s="91"/>
    </row>
    <row r="557" spans="1:1" x14ac:dyDescent="0.2">
      <c r="A557" s="91"/>
    </row>
    <row r="558" spans="1:1" x14ac:dyDescent="0.2">
      <c r="A558" s="91"/>
    </row>
    <row r="559" spans="1:1" x14ac:dyDescent="0.2">
      <c r="A559" s="91"/>
    </row>
    <row r="560" spans="1:1" x14ac:dyDescent="0.2">
      <c r="A560" s="91"/>
    </row>
    <row r="561" spans="1:1" x14ac:dyDescent="0.2">
      <c r="A561" s="91"/>
    </row>
    <row r="562" spans="1:1" x14ac:dyDescent="0.2">
      <c r="A562" s="91"/>
    </row>
    <row r="563" spans="1:1" x14ac:dyDescent="0.2">
      <c r="A563" s="91"/>
    </row>
    <row r="564" spans="1:1" x14ac:dyDescent="0.2">
      <c r="A564" s="91"/>
    </row>
    <row r="565" spans="1:1" x14ac:dyDescent="0.2">
      <c r="A565" s="91"/>
    </row>
    <row r="566" spans="1:1" x14ac:dyDescent="0.2">
      <c r="A566" s="91"/>
    </row>
    <row r="567" spans="1:1" x14ac:dyDescent="0.2">
      <c r="A567" s="91"/>
    </row>
    <row r="568" spans="1:1" x14ac:dyDescent="0.2">
      <c r="A568" s="91"/>
    </row>
    <row r="569" spans="1:1" x14ac:dyDescent="0.2">
      <c r="A569" s="91"/>
    </row>
    <row r="570" spans="1:1" x14ac:dyDescent="0.2">
      <c r="A570" s="91"/>
    </row>
    <row r="571" spans="1:1" x14ac:dyDescent="0.2">
      <c r="A571" s="91"/>
    </row>
    <row r="572" spans="1:1" x14ac:dyDescent="0.2">
      <c r="A572" s="91"/>
    </row>
    <row r="573" spans="1:1" x14ac:dyDescent="0.2">
      <c r="A573" s="91"/>
    </row>
    <row r="574" spans="1:1" x14ac:dyDescent="0.2">
      <c r="A574" s="91"/>
    </row>
    <row r="575" spans="1:1" x14ac:dyDescent="0.2">
      <c r="A575" s="91"/>
    </row>
    <row r="576" spans="1:1" x14ac:dyDescent="0.2">
      <c r="A576" s="91"/>
    </row>
    <row r="577" spans="1:1" x14ac:dyDescent="0.2">
      <c r="A577" s="91"/>
    </row>
    <row r="578" spans="1:1" x14ac:dyDescent="0.2">
      <c r="A578" s="91"/>
    </row>
    <row r="579" spans="1:1" x14ac:dyDescent="0.2">
      <c r="A579" s="91"/>
    </row>
    <row r="580" spans="1:1" x14ac:dyDescent="0.2">
      <c r="A580" s="91"/>
    </row>
    <row r="581" spans="1:1" x14ac:dyDescent="0.2">
      <c r="A581" s="91"/>
    </row>
    <row r="582" spans="1:1" x14ac:dyDescent="0.2">
      <c r="A582" s="91"/>
    </row>
    <row r="583" spans="1:1" x14ac:dyDescent="0.2">
      <c r="A583" s="91"/>
    </row>
    <row r="584" spans="1:1" x14ac:dyDescent="0.2">
      <c r="A584" s="91"/>
    </row>
    <row r="585" spans="1:1" x14ac:dyDescent="0.2">
      <c r="A585" s="91"/>
    </row>
    <row r="586" spans="1:1" x14ac:dyDescent="0.2">
      <c r="A586" s="91"/>
    </row>
    <row r="587" spans="1:1" x14ac:dyDescent="0.2">
      <c r="A587" s="91"/>
    </row>
    <row r="588" spans="1:1" x14ac:dyDescent="0.2">
      <c r="A588" s="91"/>
    </row>
    <row r="589" spans="1:1" x14ac:dyDescent="0.2">
      <c r="A589" s="91"/>
    </row>
    <row r="590" spans="1:1" x14ac:dyDescent="0.2">
      <c r="A590" s="91"/>
    </row>
    <row r="591" spans="1:1" x14ac:dyDescent="0.2">
      <c r="A591" s="91"/>
    </row>
    <row r="592" spans="1:1" x14ac:dyDescent="0.2">
      <c r="A592" s="91"/>
    </row>
    <row r="593" spans="1:1" x14ac:dyDescent="0.2">
      <c r="A593" s="91"/>
    </row>
    <row r="594" spans="1:1" x14ac:dyDescent="0.2">
      <c r="A594" s="91"/>
    </row>
    <row r="595" spans="1:1" x14ac:dyDescent="0.2">
      <c r="A595" s="91"/>
    </row>
    <row r="596" spans="1:1" x14ac:dyDescent="0.2">
      <c r="A596" s="91"/>
    </row>
    <row r="597" spans="1:1" x14ac:dyDescent="0.2">
      <c r="A597" s="91"/>
    </row>
    <row r="598" spans="1:1" x14ac:dyDescent="0.2">
      <c r="A598" s="91"/>
    </row>
    <row r="599" spans="1:1" x14ac:dyDescent="0.2">
      <c r="A599" s="91"/>
    </row>
    <row r="600" spans="1:1" x14ac:dyDescent="0.2">
      <c r="A600" s="91"/>
    </row>
    <row r="601" spans="1:1" x14ac:dyDescent="0.2">
      <c r="A601" s="91"/>
    </row>
    <row r="602" spans="1:1" x14ac:dyDescent="0.2">
      <c r="A602" s="91"/>
    </row>
    <row r="603" spans="1:1" x14ac:dyDescent="0.2">
      <c r="A603" s="91"/>
    </row>
    <row r="604" spans="1:1" x14ac:dyDescent="0.2">
      <c r="A604" s="91"/>
    </row>
    <row r="605" spans="1:1" x14ac:dyDescent="0.2">
      <c r="A605" s="91"/>
    </row>
    <row r="606" spans="1:1" x14ac:dyDescent="0.2">
      <c r="A606" s="91"/>
    </row>
    <row r="607" spans="1:1" x14ac:dyDescent="0.2">
      <c r="A607" s="91"/>
    </row>
    <row r="608" spans="1:1" x14ac:dyDescent="0.2">
      <c r="A608" s="91"/>
    </row>
    <row r="609" spans="1:1" x14ac:dyDescent="0.2">
      <c r="A609" s="91"/>
    </row>
    <row r="610" spans="1:1" x14ac:dyDescent="0.2">
      <c r="A610" s="91"/>
    </row>
    <row r="611" spans="1:1" x14ac:dyDescent="0.2">
      <c r="A611" s="91"/>
    </row>
    <row r="612" spans="1:1" x14ac:dyDescent="0.2">
      <c r="A612" s="91"/>
    </row>
    <row r="613" spans="1:1" x14ac:dyDescent="0.2">
      <c r="A613" s="91"/>
    </row>
    <row r="614" spans="1:1" x14ac:dyDescent="0.2">
      <c r="A614" s="91"/>
    </row>
    <row r="615" spans="1:1" x14ac:dyDescent="0.2">
      <c r="A615" s="91"/>
    </row>
    <row r="616" spans="1:1" x14ac:dyDescent="0.2">
      <c r="A616" s="91"/>
    </row>
    <row r="617" spans="1:1" x14ac:dyDescent="0.2">
      <c r="A617" s="91"/>
    </row>
    <row r="618" spans="1:1" x14ac:dyDescent="0.2">
      <c r="A618" s="91"/>
    </row>
    <row r="619" spans="1:1" x14ac:dyDescent="0.2">
      <c r="A619" s="91"/>
    </row>
    <row r="620" spans="1:1" x14ac:dyDescent="0.2">
      <c r="A620" s="91"/>
    </row>
    <row r="621" spans="1:1" x14ac:dyDescent="0.2">
      <c r="A621" s="91"/>
    </row>
    <row r="622" spans="1:1" x14ac:dyDescent="0.2">
      <c r="A622" s="91"/>
    </row>
    <row r="623" spans="1:1" x14ac:dyDescent="0.2">
      <c r="A623" s="91"/>
    </row>
    <row r="624" spans="1:1" x14ac:dyDescent="0.2">
      <c r="A624" s="91"/>
    </row>
    <row r="625" spans="1:1" x14ac:dyDescent="0.2">
      <c r="A625" s="91"/>
    </row>
    <row r="626" spans="1:1" x14ac:dyDescent="0.2">
      <c r="A626" s="91"/>
    </row>
    <row r="627" spans="1:1" x14ac:dyDescent="0.2">
      <c r="A627" s="91"/>
    </row>
    <row r="628" spans="1:1" x14ac:dyDescent="0.2">
      <c r="A628" s="91"/>
    </row>
    <row r="629" spans="1:1" x14ac:dyDescent="0.2">
      <c r="A629" s="91"/>
    </row>
    <row r="630" spans="1:1" x14ac:dyDescent="0.2">
      <c r="A630" s="91"/>
    </row>
    <row r="631" spans="1:1" x14ac:dyDescent="0.2">
      <c r="A631" s="91"/>
    </row>
    <row r="632" spans="1:1" x14ac:dyDescent="0.2">
      <c r="A632" s="91"/>
    </row>
    <row r="633" spans="1:1" x14ac:dyDescent="0.2">
      <c r="A633" s="91"/>
    </row>
    <row r="634" spans="1:1" x14ac:dyDescent="0.2">
      <c r="A634" s="91"/>
    </row>
    <row r="635" spans="1:1" x14ac:dyDescent="0.2">
      <c r="A635" s="91"/>
    </row>
    <row r="636" spans="1:1" x14ac:dyDescent="0.2">
      <c r="A636" s="91"/>
    </row>
    <row r="637" spans="1:1" x14ac:dyDescent="0.2">
      <c r="A637" s="91"/>
    </row>
    <row r="638" spans="1:1" x14ac:dyDescent="0.2">
      <c r="A638" s="91"/>
    </row>
    <row r="639" spans="1:1" x14ac:dyDescent="0.2">
      <c r="A639" s="91"/>
    </row>
    <row r="640" spans="1:1" x14ac:dyDescent="0.2">
      <c r="A640" s="91"/>
    </row>
    <row r="641" spans="1:1" x14ac:dyDescent="0.2">
      <c r="A641" s="91"/>
    </row>
    <row r="642" spans="1:1" x14ac:dyDescent="0.2">
      <c r="A642" s="91"/>
    </row>
    <row r="643" spans="1:1" x14ac:dyDescent="0.2">
      <c r="A643" s="91"/>
    </row>
    <row r="644" spans="1:1" x14ac:dyDescent="0.2">
      <c r="A644" s="91"/>
    </row>
    <row r="645" spans="1:1" x14ac:dyDescent="0.2">
      <c r="A645" s="91"/>
    </row>
    <row r="646" spans="1:1" x14ac:dyDescent="0.2">
      <c r="A646" s="91"/>
    </row>
    <row r="647" spans="1:1" x14ac:dyDescent="0.2">
      <c r="A647" s="91"/>
    </row>
    <row r="648" spans="1:1" x14ac:dyDescent="0.2">
      <c r="A648" s="91"/>
    </row>
    <row r="649" spans="1:1" x14ac:dyDescent="0.2">
      <c r="A649" s="91"/>
    </row>
    <row r="650" spans="1:1" x14ac:dyDescent="0.2">
      <c r="A650" s="91"/>
    </row>
    <row r="651" spans="1:1" x14ac:dyDescent="0.2">
      <c r="A651" s="91"/>
    </row>
    <row r="652" spans="1:1" x14ac:dyDescent="0.2">
      <c r="A652" s="91"/>
    </row>
    <row r="653" spans="1:1" x14ac:dyDescent="0.2">
      <c r="A653" s="91"/>
    </row>
    <row r="654" spans="1:1" x14ac:dyDescent="0.2">
      <c r="A654" s="91"/>
    </row>
    <row r="655" spans="1:1" x14ac:dyDescent="0.2">
      <c r="A655" s="91"/>
    </row>
    <row r="656" spans="1:1" x14ac:dyDescent="0.2">
      <c r="A656" s="91"/>
    </row>
    <row r="657" spans="1:1" x14ac:dyDescent="0.2">
      <c r="A657" s="91"/>
    </row>
    <row r="658" spans="1:1" x14ac:dyDescent="0.2">
      <c r="A658" s="91"/>
    </row>
    <row r="659" spans="1:1" x14ac:dyDescent="0.2">
      <c r="A659" s="91"/>
    </row>
    <row r="660" spans="1:1" x14ac:dyDescent="0.2">
      <c r="A660" s="91"/>
    </row>
    <row r="661" spans="1:1" x14ac:dyDescent="0.2">
      <c r="A661" s="91"/>
    </row>
    <row r="662" spans="1:1" x14ac:dyDescent="0.2">
      <c r="A662" s="91"/>
    </row>
    <row r="663" spans="1:1" x14ac:dyDescent="0.2">
      <c r="A663" s="91"/>
    </row>
    <row r="664" spans="1:1" x14ac:dyDescent="0.2">
      <c r="A664" s="91"/>
    </row>
    <row r="665" spans="1:1" x14ac:dyDescent="0.2">
      <c r="A665" s="91"/>
    </row>
    <row r="666" spans="1:1" x14ac:dyDescent="0.2">
      <c r="A666" s="91"/>
    </row>
    <row r="667" spans="1:1" x14ac:dyDescent="0.2">
      <c r="A667" s="91"/>
    </row>
    <row r="668" spans="1:1" x14ac:dyDescent="0.2">
      <c r="A668" s="91"/>
    </row>
    <row r="669" spans="1:1" x14ac:dyDescent="0.2">
      <c r="A669" s="91"/>
    </row>
    <row r="670" spans="1:1" x14ac:dyDescent="0.2">
      <c r="A670" s="91"/>
    </row>
    <row r="671" spans="1:1" x14ac:dyDescent="0.2">
      <c r="A671" s="91"/>
    </row>
    <row r="672" spans="1:1" x14ac:dyDescent="0.2">
      <c r="A672" s="91"/>
    </row>
    <row r="673" spans="1:1" x14ac:dyDescent="0.2">
      <c r="A673" s="91"/>
    </row>
    <row r="674" spans="1:1" x14ac:dyDescent="0.2">
      <c r="A674" s="91"/>
    </row>
    <row r="675" spans="1:1" x14ac:dyDescent="0.2">
      <c r="A675" s="91"/>
    </row>
    <row r="676" spans="1:1" x14ac:dyDescent="0.2">
      <c r="A676" s="91"/>
    </row>
    <row r="677" spans="1:1" x14ac:dyDescent="0.2">
      <c r="A677" s="91"/>
    </row>
    <row r="678" spans="1:1" x14ac:dyDescent="0.2">
      <c r="A678" s="91"/>
    </row>
    <row r="679" spans="1:1" x14ac:dyDescent="0.2">
      <c r="A679" s="91"/>
    </row>
    <row r="680" spans="1:1" x14ac:dyDescent="0.2">
      <c r="A680" s="91"/>
    </row>
    <row r="681" spans="1:1" x14ac:dyDescent="0.2">
      <c r="A681" s="91"/>
    </row>
    <row r="682" spans="1:1" x14ac:dyDescent="0.2">
      <c r="A682" s="91"/>
    </row>
    <row r="683" spans="1:1" x14ac:dyDescent="0.2">
      <c r="A683" s="91"/>
    </row>
    <row r="684" spans="1:1" x14ac:dyDescent="0.2">
      <c r="A684" s="91"/>
    </row>
    <row r="685" spans="1:1" x14ac:dyDescent="0.2">
      <c r="A685" s="91"/>
    </row>
    <row r="686" spans="1:1" x14ac:dyDescent="0.2">
      <c r="A686" s="91"/>
    </row>
    <row r="687" spans="1:1" x14ac:dyDescent="0.2">
      <c r="A687" s="91"/>
    </row>
    <row r="688" spans="1:1" x14ac:dyDescent="0.2">
      <c r="A688" s="91"/>
    </row>
    <row r="689" spans="1:1" x14ac:dyDescent="0.2">
      <c r="A689" s="91"/>
    </row>
    <row r="690" spans="1:1" x14ac:dyDescent="0.2">
      <c r="A690" s="91"/>
    </row>
    <row r="691" spans="1:1" x14ac:dyDescent="0.2">
      <c r="A691" s="91"/>
    </row>
    <row r="692" spans="1:1" x14ac:dyDescent="0.2">
      <c r="A692" s="91"/>
    </row>
    <row r="693" spans="1:1" x14ac:dyDescent="0.2">
      <c r="A693" s="91"/>
    </row>
    <row r="694" spans="1:1" x14ac:dyDescent="0.2">
      <c r="A694" s="91"/>
    </row>
    <row r="695" spans="1:1" x14ac:dyDescent="0.2">
      <c r="A695" s="91"/>
    </row>
    <row r="696" spans="1:1" x14ac:dyDescent="0.2">
      <c r="A696" s="91"/>
    </row>
    <row r="697" spans="1:1" x14ac:dyDescent="0.2">
      <c r="A697" s="91"/>
    </row>
    <row r="698" spans="1:1" x14ac:dyDescent="0.2">
      <c r="A698" s="91"/>
    </row>
    <row r="699" spans="1:1" x14ac:dyDescent="0.2">
      <c r="A699" s="91"/>
    </row>
    <row r="700" spans="1:1" x14ac:dyDescent="0.2">
      <c r="A700" s="91"/>
    </row>
    <row r="701" spans="1:1" x14ac:dyDescent="0.2">
      <c r="A701" s="91"/>
    </row>
    <row r="702" spans="1:1" x14ac:dyDescent="0.2">
      <c r="A702" s="91"/>
    </row>
    <row r="703" spans="1:1" x14ac:dyDescent="0.2">
      <c r="A703" s="91"/>
    </row>
    <row r="704" spans="1:1" x14ac:dyDescent="0.2">
      <c r="A704" s="91"/>
    </row>
    <row r="705" spans="1:1" x14ac:dyDescent="0.2">
      <c r="A705" s="91"/>
    </row>
    <row r="706" spans="1:1" x14ac:dyDescent="0.2">
      <c r="A706" s="91"/>
    </row>
    <row r="707" spans="1:1" x14ac:dyDescent="0.2">
      <c r="A707" s="91"/>
    </row>
    <row r="708" spans="1:1" x14ac:dyDescent="0.2">
      <c r="A708" s="91"/>
    </row>
    <row r="709" spans="1:1" x14ac:dyDescent="0.2">
      <c r="A709" s="91"/>
    </row>
    <row r="710" spans="1:1" x14ac:dyDescent="0.2">
      <c r="A710" s="91"/>
    </row>
    <row r="711" spans="1:1" x14ac:dyDescent="0.2">
      <c r="A711" s="91"/>
    </row>
    <row r="712" spans="1:1" x14ac:dyDescent="0.2">
      <c r="A712" s="91"/>
    </row>
    <row r="713" spans="1:1" x14ac:dyDescent="0.2">
      <c r="A713" s="91"/>
    </row>
    <row r="714" spans="1:1" x14ac:dyDescent="0.2">
      <c r="A714" s="91"/>
    </row>
    <row r="715" spans="1:1" x14ac:dyDescent="0.2">
      <c r="A715" s="91"/>
    </row>
    <row r="716" spans="1:1" x14ac:dyDescent="0.2">
      <c r="A716" s="91"/>
    </row>
    <row r="717" spans="1:1" x14ac:dyDescent="0.2">
      <c r="A717" s="91"/>
    </row>
    <row r="718" spans="1:1" x14ac:dyDescent="0.2">
      <c r="A718" s="91"/>
    </row>
    <row r="719" spans="1:1" x14ac:dyDescent="0.2">
      <c r="A719" s="91"/>
    </row>
    <row r="720" spans="1:1" x14ac:dyDescent="0.2">
      <c r="A720" s="91"/>
    </row>
    <row r="721" spans="1:1" x14ac:dyDescent="0.2">
      <c r="A721" s="91"/>
    </row>
    <row r="722" spans="1:1" x14ac:dyDescent="0.2">
      <c r="A722" s="91"/>
    </row>
    <row r="723" spans="1:1" x14ac:dyDescent="0.2">
      <c r="A723" s="91"/>
    </row>
    <row r="724" spans="1:1" x14ac:dyDescent="0.2">
      <c r="A724" s="91"/>
    </row>
    <row r="725" spans="1:1" x14ac:dyDescent="0.2">
      <c r="A725" s="91"/>
    </row>
    <row r="726" spans="1:1" x14ac:dyDescent="0.2">
      <c r="A726" s="91"/>
    </row>
    <row r="727" spans="1:1" x14ac:dyDescent="0.2">
      <c r="A727" s="91"/>
    </row>
    <row r="728" spans="1:1" x14ac:dyDescent="0.2">
      <c r="A728" s="91"/>
    </row>
    <row r="729" spans="1:1" x14ac:dyDescent="0.2">
      <c r="A729" s="91"/>
    </row>
    <row r="730" spans="1:1" x14ac:dyDescent="0.2">
      <c r="A730" s="91"/>
    </row>
    <row r="731" spans="1:1" x14ac:dyDescent="0.2">
      <c r="A731" s="91"/>
    </row>
    <row r="732" spans="1:1" x14ac:dyDescent="0.2">
      <c r="A732" s="91"/>
    </row>
    <row r="733" spans="1:1" x14ac:dyDescent="0.2">
      <c r="A733" s="91"/>
    </row>
    <row r="734" spans="1:1" x14ac:dyDescent="0.2">
      <c r="A734" s="91"/>
    </row>
    <row r="735" spans="1:1" x14ac:dyDescent="0.2">
      <c r="A735" s="91"/>
    </row>
    <row r="736" spans="1:1" x14ac:dyDescent="0.2">
      <c r="A736" s="91"/>
    </row>
    <row r="737" spans="1:1" x14ac:dyDescent="0.2">
      <c r="A737" s="91"/>
    </row>
    <row r="738" spans="1:1" x14ac:dyDescent="0.2">
      <c r="A738" s="91"/>
    </row>
    <row r="739" spans="1:1" x14ac:dyDescent="0.2">
      <c r="A739" s="91"/>
    </row>
    <row r="740" spans="1:1" x14ac:dyDescent="0.2">
      <c r="A740" s="91"/>
    </row>
    <row r="741" spans="1:1" x14ac:dyDescent="0.2">
      <c r="A741" s="91"/>
    </row>
    <row r="742" spans="1:1" x14ac:dyDescent="0.2">
      <c r="A742" s="91"/>
    </row>
    <row r="743" spans="1:1" x14ac:dyDescent="0.2">
      <c r="A743" s="91"/>
    </row>
    <row r="744" spans="1:1" x14ac:dyDescent="0.2">
      <c r="A744" s="91"/>
    </row>
    <row r="745" spans="1:1" x14ac:dyDescent="0.2">
      <c r="A745" s="91"/>
    </row>
    <row r="746" spans="1:1" x14ac:dyDescent="0.2">
      <c r="A746" s="91"/>
    </row>
    <row r="747" spans="1:1" x14ac:dyDescent="0.2">
      <c r="A747" s="91"/>
    </row>
    <row r="748" spans="1:1" x14ac:dyDescent="0.2">
      <c r="A748" s="91"/>
    </row>
    <row r="749" spans="1:1" x14ac:dyDescent="0.2">
      <c r="A749" s="91"/>
    </row>
    <row r="750" spans="1:1" x14ac:dyDescent="0.2">
      <c r="A750" s="91"/>
    </row>
    <row r="751" spans="1:1" x14ac:dyDescent="0.2">
      <c r="A751" s="91"/>
    </row>
    <row r="752" spans="1:1" x14ac:dyDescent="0.2">
      <c r="A752" s="91"/>
    </row>
    <row r="753" spans="1:1" x14ac:dyDescent="0.2">
      <c r="A753" s="91"/>
    </row>
    <row r="754" spans="1:1" x14ac:dyDescent="0.2">
      <c r="A754" s="91"/>
    </row>
    <row r="755" spans="1:1" x14ac:dyDescent="0.2">
      <c r="A755" s="91"/>
    </row>
    <row r="756" spans="1:1" x14ac:dyDescent="0.2">
      <c r="A756" s="91"/>
    </row>
    <row r="757" spans="1:1" x14ac:dyDescent="0.2">
      <c r="A757" s="91"/>
    </row>
    <row r="758" spans="1:1" x14ac:dyDescent="0.2">
      <c r="A758" s="91"/>
    </row>
    <row r="759" spans="1:1" x14ac:dyDescent="0.2">
      <c r="A759" s="91"/>
    </row>
    <row r="760" spans="1:1" x14ac:dyDescent="0.2">
      <c r="A760" s="91"/>
    </row>
    <row r="761" spans="1:1" x14ac:dyDescent="0.2">
      <c r="A761" s="91"/>
    </row>
    <row r="762" spans="1:1" x14ac:dyDescent="0.2">
      <c r="A762" s="91"/>
    </row>
    <row r="763" spans="1:1" x14ac:dyDescent="0.2">
      <c r="A763" s="91"/>
    </row>
    <row r="764" spans="1:1" x14ac:dyDescent="0.2">
      <c r="A764" s="91"/>
    </row>
    <row r="765" spans="1:1" x14ac:dyDescent="0.2">
      <c r="A765" s="91"/>
    </row>
    <row r="766" spans="1:1" x14ac:dyDescent="0.2">
      <c r="A766" s="91"/>
    </row>
    <row r="767" spans="1:1" x14ac:dyDescent="0.2">
      <c r="A767" s="91"/>
    </row>
    <row r="768" spans="1:1" x14ac:dyDescent="0.2">
      <c r="A768" s="91"/>
    </row>
    <row r="769" spans="1:1" x14ac:dyDescent="0.2">
      <c r="A769" s="91"/>
    </row>
    <row r="770" spans="1:1" x14ac:dyDescent="0.2">
      <c r="A770" s="91"/>
    </row>
    <row r="771" spans="1:1" x14ac:dyDescent="0.2">
      <c r="A771" s="91"/>
    </row>
    <row r="772" spans="1:1" x14ac:dyDescent="0.2">
      <c r="A772" s="91"/>
    </row>
    <row r="773" spans="1:1" x14ac:dyDescent="0.2">
      <c r="A773" s="91"/>
    </row>
    <row r="774" spans="1:1" x14ac:dyDescent="0.2">
      <c r="A774" s="91"/>
    </row>
    <row r="775" spans="1:1" x14ac:dyDescent="0.2">
      <c r="A775" s="91"/>
    </row>
    <row r="776" spans="1:1" x14ac:dyDescent="0.2">
      <c r="A776" s="91"/>
    </row>
    <row r="777" spans="1:1" x14ac:dyDescent="0.2">
      <c r="A777" s="91"/>
    </row>
    <row r="778" spans="1:1" x14ac:dyDescent="0.2">
      <c r="A778" s="91"/>
    </row>
    <row r="779" spans="1:1" x14ac:dyDescent="0.2">
      <c r="A779" s="91"/>
    </row>
    <row r="780" spans="1:1" x14ac:dyDescent="0.2">
      <c r="A780" s="91"/>
    </row>
    <row r="781" spans="1:1" x14ac:dyDescent="0.2">
      <c r="A781" s="91"/>
    </row>
    <row r="782" spans="1:1" x14ac:dyDescent="0.2">
      <c r="A782" s="91"/>
    </row>
    <row r="783" spans="1:1" x14ac:dyDescent="0.2">
      <c r="A783" s="91"/>
    </row>
    <row r="784" spans="1:1" x14ac:dyDescent="0.2">
      <c r="A784" s="91"/>
    </row>
    <row r="785" spans="1:1" x14ac:dyDescent="0.2">
      <c r="A785" s="91"/>
    </row>
    <row r="786" spans="1:1" x14ac:dyDescent="0.2">
      <c r="A786" s="91"/>
    </row>
    <row r="787" spans="1:1" x14ac:dyDescent="0.2">
      <c r="A787" s="91"/>
    </row>
    <row r="788" spans="1:1" x14ac:dyDescent="0.2">
      <c r="A788" s="91"/>
    </row>
    <row r="789" spans="1:1" x14ac:dyDescent="0.2">
      <c r="A789" s="91"/>
    </row>
    <row r="790" spans="1:1" x14ac:dyDescent="0.2">
      <c r="A790" s="91"/>
    </row>
    <row r="791" spans="1:1" x14ac:dyDescent="0.2">
      <c r="A791" s="91"/>
    </row>
    <row r="792" spans="1:1" x14ac:dyDescent="0.2">
      <c r="A792" s="91"/>
    </row>
    <row r="793" spans="1:1" x14ac:dyDescent="0.2">
      <c r="A793" s="91"/>
    </row>
    <row r="794" spans="1:1" x14ac:dyDescent="0.2">
      <c r="A794" s="91"/>
    </row>
    <row r="795" spans="1:1" x14ac:dyDescent="0.2">
      <c r="A795" s="91"/>
    </row>
    <row r="796" spans="1:1" x14ac:dyDescent="0.2">
      <c r="A796" s="91"/>
    </row>
    <row r="797" spans="1:1" x14ac:dyDescent="0.2">
      <c r="A797" s="91"/>
    </row>
    <row r="798" spans="1:1" x14ac:dyDescent="0.2">
      <c r="A798" s="91"/>
    </row>
    <row r="799" spans="1:1" x14ac:dyDescent="0.2">
      <c r="A799" s="91"/>
    </row>
    <row r="800" spans="1:1" x14ac:dyDescent="0.2">
      <c r="A800" s="91"/>
    </row>
    <row r="801" spans="1:1" x14ac:dyDescent="0.2">
      <c r="A801" s="91"/>
    </row>
    <row r="802" spans="1:1" x14ac:dyDescent="0.2">
      <c r="A802" s="91"/>
    </row>
    <row r="803" spans="1:1" x14ac:dyDescent="0.2">
      <c r="A803" s="91"/>
    </row>
    <row r="804" spans="1:1" x14ac:dyDescent="0.2">
      <c r="A804" s="91"/>
    </row>
    <row r="805" spans="1:1" x14ac:dyDescent="0.2">
      <c r="A805" s="91"/>
    </row>
    <row r="806" spans="1:1" x14ac:dyDescent="0.2">
      <c r="A806" s="91"/>
    </row>
    <row r="807" spans="1:1" x14ac:dyDescent="0.2">
      <c r="A807" s="91"/>
    </row>
    <row r="808" spans="1:1" x14ac:dyDescent="0.2">
      <c r="A808" s="91"/>
    </row>
    <row r="809" spans="1:1" x14ac:dyDescent="0.2">
      <c r="A809" s="91"/>
    </row>
    <row r="810" spans="1:1" x14ac:dyDescent="0.2">
      <c r="A810" s="91"/>
    </row>
    <row r="811" spans="1:1" x14ac:dyDescent="0.2">
      <c r="A811" s="91"/>
    </row>
    <row r="812" spans="1:1" x14ac:dyDescent="0.2">
      <c r="A812" s="91"/>
    </row>
    <row r="813" spans="1:1" x14ac:dyDescent="0.2">
      <c r="A813" s="91"/>
    </row>
    <row r="814" spans="1:1" x14ac:dyDescent="0.2">
      <c r="A814" s="91"/>
    </row>
    <row r="815" spans="1:1" x14ac:dyDescent="0.2">
      <c r="A815" s="91"/>
    </row>
    <row r="816" spans="1:1" x14ac:dyDescent="0.2">
      <c r="A816" s="91"/>
    </row>
    <row r="817" spans="1:1" x14ac:dyDescent="0.2">
      <c r="A817" s="91"/>
    </row>
    <row r="818" spans="1:1" x14ac:dyDescent="0.2">
      <c r="A818" s="91"/>
    </row>
    <row r="819" spans="1:1" x14ac:dyDescent="0.2">
      <c r="A819" s="91"/>
    </row>
    <row r="820" spans="1:1" x14ac:dyDescent="0.2">
      <c r="A820" s="91"/>
    </row>
    <row r="821" spans="1:1" x14ac:dyDescent="0.2">
      <c r="A821" s="91"/>
    </row>
    <row r="822" spans="1:1" x14ac:dyDescent="0.2">
      <c r="A822" s="91"/>
    </row>
    <row r="823" spans="1:1" x14ac:dyDescent="0.2">
      <c r="A823" s="91"/>
    </row>
    <row r="824" spans="1:1" x14ac:dyDescent="0.2">
      <c r="A824" s="91"/>
    </row>
    <row r="825" spans="1:1" x14ac:dyDescent="0.2">
      <c r="A825" s="91"/>
    </row>
    <row r="826" spans="1:1" x14ac:dyDescent="0.2">
      <c r="A826" s="91"/>
    </row>
    <row r="827" spans="1:1" x14ac:dyDescent="0.2">
      <c r="A827" s="91"/>
    </row>
    <row r="828" spans="1:1" x14ac:dyDescent="0.2">
      <c r="A828" s="91"/>
    </row>
    <row r="829" spans="1:1" x14ac:dyDescent="0.2">
      <c r="A829" s="91"/>
    </row>
    <row r="830" spans="1:1" x14ac:dyDescent="0.2">
      <c r="A830" s="91"/>
    </row>
    <row r="831" spans="1:1" x14ac:dyDescent="0.2">
      <c r="A831" s="91"/>
    </row>
    <row r="832" spans="1:1" x14ac:dyDescent="0.2">
      <c r="A832" s="91"/>
    </row>
    <row r="833" spans="1:1" x14ac:dyDescent="0.2">
      <c r="A833" s="91"/>
    </row>
    <row r="834" spans="1:1" x14ac:dyDescent="0.2">
      <c r="A834" s="91"/>
    </row>
    <row r="835" spans="1:1" x14ac:dyDescent="0.2">
      <c r="A835" s="91"/>
    </row>
    <row r="836" spans="1:1" x14ac:dyDescent="0.2">
      <c r="A836" s="91"/>
    </row>
    <row r="837" spans="1:1" x14ac:dyDescent="0.2">
      <c r="A837" s="91"/>
    </row>
    <row r="838" spans="1:1" x14ac:dyDescent="0.2">
      <c r="A838" s="91"/>
    </row>
    <row r="839" spans="1:1" x14ac:dyDescent="0.2">
      <c r="A839" s="91"/>
    </row>
    <row r="840" spans="1:1" x14ac:dyDescent="0.2">
      <c r="A840" s="91"/>
    </row>
    <row r="841" spans="1:1" x14ac:dyDescent="0.2">
      <c r="A841" s="91"/>
    </row>
    <row r="842" spans="1:1" x14ac:dyDescent="0.2">
      <c r="A842" s="91"/>
    </row>
    <row r="843" spans="1:1" x14ac:dyDescent="0.2">
      <c r="A843" s="91"/>
    </row>
    <row r="844" spans="1:1" x14ac:dyDescent="0.2">
      <c r="A844" s="91"/>
    </row>
    <row r="845" spans="1:1" x14ac:dyDescent="0.2">
      <c r="A845" s="91"/>
    </row>
    <row r="846" spans="1:1" x14ac:dyDescent="0.2">
      <c r="A846" s="91"/>
    </row>
    <row r="847" spans="1:1" x14ac:dyDescent="0.2">
      <c r="A847" s="91"/>
    </row>
    <row r="848" spans="1:1" x14ac:dyDescent="0.2">
      <c r="A848" s="91"/>
    </row>
    <row r="849" spans="1:1" x14ac:dyDescent="0.2">
      <c r="A849" s="91"/>
    </row>
    <row r="850" spans="1:1" x14ac:dyDescent="0.2">
      <c r="A850" s="91"/>
    </row>
    <row r="851" spans="1:1" x14ac:dyDescent="0.2">
      <c r="A851" s="91"/>
    </row>
    <row r="852" spans="1:1" x14ac:dyDescent="0.2">
      <c r="A852" s="91"/>
    </row>
    <row r="853" spans="1:1" x14ac:dyDescent="0.2">
      <c r="A853" s="91"/>
    </row>
    <row r="854" spans="1:1" x14ac:dyDescent="0.2">
      <c r="A854" s="91"/>
    </row>
    <row r="855" spans="1:1" x14ac:dyDescent="0.2">
      <c r="A855" s="91"/>
    </row>
    <row r="856" spans="1:1" x14ac:dyDescent="0.2">
      <c r="A856" s="91"/>
    </row>
    <row r="857" spans="1:1" x14ac:dyDescent="0.2">
      <c r="A857" s="91"/>
    </row>
    <row r="858" spans="1:1" x14ac:dyDescent="0.2">
      <c r="A858" s="91"/>
    </row>
    <row r="859" spans="1:1" x14ac:dyDescent="0.2">
      <c r="A859" s="91"/>
    </row>
    <row r="860" spans="1:1" x14ac:dyDescent="0.2">
      <c r="A860" s="91"/>
    </row>
    <row r="861" spans="1:1" x14ac:dyDescent="0.2">
      <c r="A861" s="91"/>
    </row>
    <row r="862" spans="1:1" x14ac:dyDescent="0.2">
      <c r="A862" s="91"/>
    </row>
    <row r="863" spans="1:1" x14ac:dyDescent="0.2">
      <c r="A863" s="91"/>
    </row>
    <row r="864" spans="1:1" x14ac:dyDescent="0.2">
      <c r="A864" s="91"/>
    </row>
    <row r="865" spans="1:1" x14ac:dyDescent="0.2">
      <c r="A865" s="91"/>
    </row>
    <row r="866" spans="1:1" x14ac:dyDescent="0.2">
      <c r="A866" s="91"/>
    </row>
    <row r="867" spans="1:1" x14ac:dyDescent="0.2">
      <c r="A867" s="91"/>
    </row>
    <row r="868" spans="1:1" x14ac:dyDescent="0.2">
      <c r="A868" s="91"/>
    </row>
    <row r="869" spans="1:1" x14ac:dyDescent="0.2">
      <c r="A869" s="91"/>
    </row>
    <row r="870" spans="1:1" x14ac:dyDescent="0.2">
      <c r="A870" s="91"/>
    </row>
    <row r="871" spans="1:1" x14ac:dyDescent="0.2">
      <c r="A871" s="91"/>
    </row>
    <row r="872" spans="1:1" x14ac:dyDescent="0.2">
      <c r="A872" s="91"/>
    </row>
    <row r="873" spans="1:1" x14ac:dyDescent="0.2">
      <c r="A873" s="91"/>
    </row>
    <row r="874" spans="1:1" x14ac:dyDescent="0.2">
      <c r="A874" s="91"/>
    </row>
    <row r="875" spans="1:1" x14ac:dyDescent="0.2">
      <c r="A875" s="91"/>
    </row>
    <row r="876" spans="1:1" x14ac:dyDescent="0.2">
      <c r="A876" s="91"/>
    </row>
    <row r="877" spans="1:1" x14ac:dyDescent="0.2">
      <c r="A877" s="91"/>
    </row>
    <row r="878" spans="1:1" x14ac:dyDescent="0.2">
      <c r="A878" s="91"/>
    </row>
    <row r="879" spans="1:1" x14ac:dyDescent="0.2">
      <c r="A879" s="91"/>
    </row>
    <row r="880" spans="1:1" x14ac:dyDescent="0.2">
      <c r="A880" s="91"/>
    </row>
    <row r="881" spans="1:1" x14ac:dyDescent="0.2">
      <c r="A881" s="91"/>
    </row>
    <row r="882" spans="1:1" x14ac:dyDescent="0.2">
      <c r="A882" s="91"/>
    </row>
    <row r="883" spans="1:1" x14ac:dyDescent="0.2">
      <c r="A883" s="91"/>
    </row>
    <row r="884" spans="1:1" x14ac:dyDescent="0.2">
      <c r="A884" s="91"/>
    </row>
    <row r="885" spans="1:1" x14ac:dyDescent="0.2">
      <c r="A885" s="91"/>
    </row>
    <row r="886" spans="1:1" x14ac:dyDescent="0.2">
      <c r="A886" s="91"/>
    </row>
    <row r="887" spans="1:1" x14ac:dyDescent="0.2">
      <c r="A887" s="91"/>
    </row>
    <row r="888" spans="1:1" x14ac:dyDescent="0.2">
      <c r="A888" s="91"/>
    </row>
    <row r="889" spans="1:1" x14ac:dyDescent="0.2">
      <c r="A889" s="91"/>
    </row>
    <row r="890" spans="1:1" x14ac:dyDescent="0.2">
      <c r="A890" s="91"/>
    </row>
    <row r="891" spans="1:1" x14ac:dyDescent="0.2">
      <c r="A891" s="91"/>
    </row>
    <row r="892" spans="1:1" x14ac:dyDescent="0.2">
      <c r="A892" s="91"/>
    </row>
    <row r="893" spans="1:1" x14ac:dyDescent="0.2">
      <c r="A893" s="91"/>
    </row>
    <row r="894" spans="1:1" x14ac:dyDescent="0.2">
      <c r="A894" s="91"/>
    </row>
    <row r="895" spans="1:1" x14ac:dyDescent="0.2">
      <c r="A895" s="91"/>
    </row>
    <row r="896" spans="1:1" x14ac:dyDescent="0.2">
      <c r="A896" s="91"/>
    </row>
    <row r="897" spans="1:1" x14ac:dyDescent="0.2">
      <c r="A897" s="91"/>
    </row>
    <row r="898" spans="1:1" x14ac:dyDescent="0.2">
      <c r="A898" s="91"/>
    </row>
    <row r="899" spans="1:1" x14ac:dyDescent="0.2">
      <c r="A899" s="91"/>
    </row>
    <row r="900" spans="1:1" x14ac:dyDescent="0.2">
      <c r="A900" s="91"/>
    </row>
    <row r="901" spans="1:1" x14ac:dyDescent="0.2">
      <c r="A901" s="91"/>
    </row>
    <row r="902" spans="1:1" x14ac:dyDescent="0.2">
      <c r="A902" s="91"/>
    </row>
    <row r="903" spans="1:1" x14ac:dyDescent="0.2">
      <c r="A903" s="91"/>
    </row>
    <row r="904" spans="1:1" x14ac:dyDescent="0.2">
      <c r="A904" s="91"/>
    </row>
    <row r="905" spans="1:1" x14ac:dyDescent="0.2">
      <c r="A905" s="91"/>
    </row>
    <row r="906" spans="1:1" x14ac:dyDescent="0.2">
      <c r="A906" s="91"/>
    </row>
    <row r="907" spans="1:1" x14ac:dyDescent="0.2">
      <c r="A907" s="91"/>
    </row>
    <row r="908" spans="1:1" x14ac:dyDescent="0.2">
      <c r="A908" s="91"/>
    </row>
    <row r="909" spans="1:1" x14ac:dyDescent="0.2">
      <c r="A909" s="91"/>
    </row>
    <row r="910" spans="1:1" x14ac:dyDescent="0.2">
      <c r="A910" s="91"/>
    </row>
    <row r="911" spans="1:1" x14ac:dyDescent="0.2">
      <c r="A911" s="91"/>
    </row>
    <row r="912" spans="1:1" x14ac:dyDescent="0.2">
      <c r="A912" s="91"/>
    </row>
    <row r="913" spans="1:1" x14ac:dyDescent="0.2">
      <c r="A913" s="91"/>
    </row>
    <row r="914" spans="1:1" x14ac:dyDescent="0.2">
      <c r="A914" s="91"/>
    </row>
    <row r="915" spans="1:1" x14ac:dyDescent="0.2">
      <c r="A915" s="91"/>
    </row>
    <row r="916" spans="1:1" x14ac:dyDescent="0.2">
      <c r="A916" s="91"/>
    </row>
    <row r="917" spans="1:1" x14ac:dyDescent="0.2">
      <c r="A917" s="91"/>
    </row>
    <row r="918" spans="1:1" x14ac:dyDescent="0.2">
      <c r="A918" s="91"/>
    </row>
    <row r="919" spans="1:1" x14ac:dyDescent="0.2">
      <c r="A919" s="91"/>
    </row>
    <row r="920" spans="1:1" x14ac:dyDescent="0.2">
      <c r="A920" s="91"/>
    </row>
    <row r="921" spans="1:1" x14ac:dyDescent="0.2">
      <c r="A921" s="91"/>
    </row>
    <row r="922" spans="1:1" x14ac:dyDescent="0.2">
      <c r="A922" s="91"/>
    </row>
    <row r="923" spans="1:1" x14ac:dyDescent="0.2">
      <c r="A923" s="91"/>
    </row>
    <row r="924" spans="1:1" x14ac:dyDescent="0.2">
      <c r="A924" s="91"/>
    </row>
    <row r="925" spans="1:1" x14ac:dyDescent="0.2">
      <c r="A925" s="91"/>
    </row>
    <row r="926" spans="1:1" x14ac:dyDescent="0.2">
      <c r="A926" s="91"/>
    </row>
    <row r="927" spans="1:1" x14ac:dyDescent="0.2">
      <c r="A927" s="91"/>
    </row>
    <row r="928" spans="1:1" x14ac:dyDescent="0.2">
      <c r="A928" s="91"/>
    </row>
    <row r="929" spans="1:1" x14ac:dyDescent="0.2">
      <c r="A929" s="91"/>
    </row>
    <row r="930" spans="1:1" x14ac:dyDescent="0.2">
      <c r="A930" s="91"/>
    </row>
    <row r="931" spans="1:1" x14ac:dyDescent="0.2">
      <c r="A931" s="91"/>
    </row>
    <row r="932" spans="1:1" x14ac:dyDescent="0.2">
      <c r="A932" s="91"/>
    </row>
    <row r="933" spans="1:1" x14ac:dyDescent="0.2">
      <c r="A933" s="91"/>
    </row>
    <row r="934" spans="1:1" x14ac:dyDescent="0.2">
      <c r="A934" s="91"/>
    </row>
    <row r="935" spans="1:1" x14ac:dyDescent="0.2">
      <c r="A935" s="91"/>
    </row>
    <row r="936" spans="1:1" x14ac:dyDescent="0.2">
      <c r="A936" s="91"/>
    </row>
    <row r="937" spans="1:1" x14ac:dyDescent="0.2">
      <c r="A937" s="91"/>
    </row>
    <row r="938" spans="1:1" x14ac:dyDescent="0.2">
      <c r="A938" s="91"/>
    </row>
    <row r="939" spans="1:1" x14ac:dyDescent="0.2">
      <c r="A939" s="91"/>
    </row>
    <row r="940" spans="1:1" x14ac:dyDescent="0.2">
      <c r="A940" s="91"/>
    </row>
    <row r="941" spans="1:1" x14ac:dyDescent="0.2">
      <c r="A941" s="91"/>
    </row>
    <row r="942" spans="1:1" x14ac:dyDescent="0.2">
      <c r="A942" s="91"/>
    </row>
    <row r="943" spans="1:1" x14ac:dyDescent="0.2">
      <c r="A943" s="91"/>
    </row>
    <row r="944" spans="1:1" x14ac:dyDescent="0.2">
      <c r="A944" s="91"/>
    </row>
    <row r="945" spans="1:1" x14ac:dyDescent="0.2">
      <c r="A945" s="91"/>
    </row>
    <row r="946" spans="1:1" x14ac:dyDescent="0.2">
      <c r="A946" s="91"/>
    </row>
    <row r="947" spans="1:1" x14ac:dyDescent="0.2">
      <c r="A947" s="91"/>
    </row>
    <row r="948" spans="1:1" x14ac:dyDescent="0.2">
      <c r="A948" s="91"/>
    </row>
    <row r="949" spans="1:1" x14ac:dyDescent="0.2">
      <c r="A949" s="91"/>
    </row>
    <row r="950" spans="1:1" x14ac:dyDescent="0.2">
      <c r="A950" s="91"/>
    </row>
    <row r="951" spans="1:1" x14ac:dyDescent="0.2">
      <c r="A951" s="91"/>
    </row>
    <row r="952" spans="1:1" x14ac:dyDescent="0.2">
      <c r="A952" s="91"/>
    </row>
    <row r="953" spans="1:1" x14ac:dyDescent="0.2">
      <c r="A953" s="91"/>
    </row>
    <row r="954" spans="1:1" x14ac:dyDescent="0.2">
      <c r="A954" s="91"/>
    </row>
    <row r="955" spans="1:1" x14ac:dyDescent="0.2">
      <c r="A955" s="91"/>
    </row>
    <row r="956" spans="1:1" x14ac:dyDescent="0.2">
      <c r="A956" s="91"/>
    </row>
    <row r="957" spans="1:1" x14ac:dyDescent="0.2">
      <c r="A957" s="91"/>
    </row>
    <row r="958" spans="1:1" x14ac:dyDescent="0.2">
      <c r="A958" s="91"/>
    </row>
    <row r="959" spans="1:1" x14ac:dyDescent="0.2">
      <c r="A959" s="91"/>
    </row>
    <row r="960" spans="1:1" x14ac:dyDescent="0.2">
      <c r="A960" s="91"/>
    </row>
    <row r="961" spans="1:1" x14ac:dyDescent="0.2">
      <c r="A961" s="91"/>
    </row>
    <row r="962" spans="1:1" x14ac:dyDescent="0.2">
      <c r="A962" s="91"/>
    </row>
    <row r="963" spans="1:1" x14ac:dyDescent="0.2">
      <c r="A963" s="91"/>
    </row>
    <row r="964" spans="1:1" x14ac:dyDescent="0.2">
      <c r="A964" s="91"/>
    </row>
    <row r="965" spans="1:1" x14ac:dyDescent="0.2">
      <c r="A965" s="91"/>
    </row>
    <row r="966" spans="1:1" x14ac:dyDescent="0.2">
      <c r="A966" s="91"/>
    </row>
    <row r="967" spans="1:1" x14ac:dyDescent="0.2">
      <c r="A967" s="91"/>
    </row>
    <row r="968" spans="1:1" x14ac:dyDescent="0.2">
      <c r="A968" s="91"/>
    </row>
    <row r="969" spans="1:1" x14ac:dyDescent="0.2">
      <c r="A969" s="91"/>
    </row>
    <row r="970" spans="1:1" x14ac:dyDescent="0.2">
      <c r="A970" s="91"/>
    </row>
    <row r="971" spans="1:1" x14ac:dyDescent="0.2">
      <c r="A971" s="91"/>
    </row>
    <row r="972" spans="1:1" x14ac:dyDescent="0.2">
      <c r="A972" s="91"/>
    </row>
    <row r="973" spans="1:1" x14ac:dyDescent="0.2">
      <c r="A973" s="91"/>
    </row>
    <row r="974" spans="1:1" x14ac:dyDescent="0.2">
      <c r="A974" s="91"/>
    </row>
    <row r="975" spans="1:1" x14ac:dyDescent="0.2">
      <c r="A975" s="91"/>
    </row>
    <row r="976" spans="1:1" x14ac:dyDescent="0.2">
      <c r="A976" s="91"/>
    </row>
    <row r="977" spans="1:1" x14ac:dyDescent="0.2">
      <c r="A977" s="91"/>
    </row>
    <row r="978" spans="1:1" x14ac:dyDescent="0.2">
      <c r="A978" s="91"/>
    </row>
    <row r="979" spans="1:1" x14ac:dyDescent="0.2">
      <c r="A979" s="91"/>
    </row>
    <row r="980" spans="1:1" x14ac:dyDescent="0.2">
      <c r="A980" s="91"/>
    </row>
    <row r="981" spans="1:1" x14ac:dyDescent="0.2">
      <c r="A981" s="91"/>
    </row>
    <row r="982" spans="1:1" x14ac:dyDescent="0.2">
      <c r="A982" s="91"/>
    </row>
    <row r="983" spans="1:1" x14ac:dyDescent="0.2">
      <c r="A983" s="91"/>
    </row>
    <row r="984" spans="1:1" x14ac:dyDescent="0.2">
      <c r="A984" s="91"/>
    </row>
    <row r="985" spans="1:1" x14ac:dyDescent="0.2">
      <c r="A985" s="91"/>
    </row>
    <row r="986" spans="1:1" x14ac:dyDescent="0.2">
      <c r="A986" s="91"/>
    </row>
    <row r="987" spans="1:1" x14ac:dyDescent="0.2">
      <c r="A987" s="91"/>
    </row>
    <row r="988" spans="1:1" x14ac:dyDescent="0.2">
      <c r="A988" s="91"/>
    </row>
    <row r="989" spans="1:1" x14ac:dyDescent="0.2">
      <c r="A989" s="91"/>
    </row>
    <row r="990" spans="1:1" x14ac:dyDescent="0.2">
      <c r="A990" s="91"/>
    </row>
    <row r="991" spans="1:1" x14ac:dyDescent="0.2">
      <c r="A991" s="91"/>
    </row>
    <row r="992" spans="1:1" x14ac:dyDescent="0.2">
      <c r="A992" s="91"/>
    </row>
    <row r="993" spans="1:1" x14ac:dyDescent="0.2">
      <c r="A993" s="91"/>
    </row>
    <row r="994" spans="1:1" x14ac:dyDescent="0.2">
      <c r="A994" s="91"/>
    </row>
    <row r="995" spans="1:1" x14ac:dyDescent="0.2">
      <c r="A995" s="91"/>
    </row>
    <row r="996" spans="1:1" x14ac:dyDescent="0.2">
      <c r="A996" s="91"/>
    </row>
    <row r="997" spans="1:1" x14ac:dyDescent="0.2">
      <c r="A997" s="91"/>
    </row>
    <row r="998" spans="1:1" x14ac:dyDescent="0.2">
      <c r="A998" s="91"/>
    </row>
    <row r="999" spans="1:1" x14ac:dyDescent="0.2">
      <c r="A999" s="91"/>
    </row>
    <row r="1000" spans="1:1" x14ac:dyDescent="0.2">
      <c r="A1000" s="91"/>
    </row>
  </sheetData>
  <sheetProtection password="E5D8" sheet="1" objects="1" scenarios="1"/>
  <protectedRanges>
    <protectedRange sqref="F8:F122 H8:H128" name="cena" securityDescriptor="O:WDG:WDD:(A;;CC;;;WD)"/>
  </protectedRanges>
  <mergeCells count="1">
    <mergeCell ref="A1:I1"/>
  </mergeCells>
  <conditionalFormatting sqref="G6 I6 F7:I133">
    <cfRule type="cellIs" dxfId="0" priority="79" stopIfTrue="1" operator="equal">
      <formula>0</formula>
    </cfRule>
  </conditionalFormatting>
  <printOptions horizontalCentered="1"/>
  <pageMargins left="0.39370078740157483" right="0.39370078740157483" top="0.39370078740157483" bottom="0.39370078740157483" header="1.1811023622047245" footer="0.39370078740157483"/>
  <pageSetup paperSize="9" scale="60" firstPageNumber="2" fitToHeight="12" orientation="portrait" useFirstPageNumber="1" horizontalDpi="300" verticalDpi="300" r:id="rId1"/>
  <headerFooter alignWithMargins="0">
    <oddFooter>&amp;C&amp;P</oddFooter>
  </headerFooter>
  <rowBreaks count="1" manualBreakCount="1">
    <brk id="1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SLP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SLP!Názvy_tisku</vt:lpstr>
      <vt:lpstr>Objednatel</vt:lpstr>
      <vt:lpstr>'Krycí list'!Oblast_tisku</vt:lpstr>
      <vt:lpstr>SLP!Oblast_tisku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Hliněný</dc:creator>
  <cp:lastModifiedBy>Ing. Zdeňka Dohnalová</cp:lastModifiedBy>
  <cp:lastPrinted>2025-04-23T13:00:06Z</cp:lastPrinted>
  <dcterms:created xsi:type="dcterms:W3CDTF">2024-03-12T10:20:51Z</dcterms:created>
  <dcterms:modified xsi:type="dcterms:W3CDTF">2025-09-18T13:08:11Z</dcterms:modified>
</cp:coreProperties>
</file>